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BobbyDrysdale\Dropbox (PEI Media)\R&amp;A\PEHub\Exits\"/>
    </mc:Choice>
  </mc:AlternateContent>
  <xr:revisionPtr revIDLastSave="0" documentId="13_ncr:40009_{2263C624-DF81-40EA-B17D-653E06E04578}" xr6:coauthVersionLast="45" xr6:coauthVersionMax="45" xr10:uidLastSave="{00000000-0000-0000-0000-000000000000}"/>
  <bookViews>
    <workbookView xWindow="-110" yWindow="-110" windowWidth="19420" windowHeight="10420" tabRatio="859" activeTab="2"/>
  </bookViews>
  <sheets>
    <sheet name="M&amp;A Quarter Breakdown" sheetId="1" r:id="rId1"/>
    <sheet name="Industry" sheetId="2" r:id="rId2"/>
    <sheet name="M&amp;A Exits" sheetId="3" r:id="rId3"/>
  </sheets>
  <definedNames>
    <definedName name="_xlnm._FilterDatabase" localSheetId="1" hidden="1">Industry!$B$2:$C$15</definedName>
    <definedName name="_xlnm._FilterDatabase" localSheetId="2" hidden="1">'M&amp;A Exits'!$A$2:$F$114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C38" i="1"/>
  <c r="C209" i="3"/>
  <c r="C210" i="3"/>
  <c r="C211" i="3"/>
  <c r="C212" i="3"/>
  <c r="C213" i="3"/>
  <c r="C214" i="3"/>
  <c r="C215" i="3"/>
  <c r="C216" i="3"/>
  <c r="C217" i="3"/>
  <c r="C218" i="3"/>
  <c r="C219" i="3"/>
  <c r="C220" i="3"/>
  <c r="C208" i="3"/>
  <c r="C16" i="2"/>
  <c r="D15" i="2" s="1"/>
  <c r="D8" i="2"/>
  <c r="D9" i="2"/>
  <c r="D10" i="2"/>
  <c r="D5" i="2"/>
  <c r="D13" i="2"/>
  <c r="D6" i="2"/>
  <c r="D14" i="2"/>
  <c r="D7" i="2"/>
  <c r="D4" i="2" l="1"/>
  <c r="D3" i="2"/>
  <c r="D16" i="2" s="1"/>
  <c r="D12" i="2"/>
  <c r="D11" i="2"/>
  <c r="C221" i="3"/>
</calcChain>
</file>

<file path=xl/sharedStrings.xml><?xml version="1.0" encoding="utf-8"?>
<sst xmlns="http://schemas.openxmlformats.org/spreadsheetml/2006/main" count="1041" uniqueCount="558">
  <si>
    <t>No. of Deals</t>
  </si>
  <si>
    <t>2Q '12</t>
  </si>
  <si>
    <t>3Q '12</t>
  </si>
  <si>
    <t>4Q '12</t>
  </si>
  <si>
    <t>1Q '13</t>
  </si>
  <si>
    <t>2Q '13</t>
  </si>
  <si>
    <t>3Q '13</t>
  </si>
  <si>
    <t>4Q '13</t>
  </si>
  <si>
    <t>1Q '14</t>
  </si>
  <si>
    <t>2Q '14</t>
  </si>
  <si>
    <t>Consumer Staples</t>
  </si>
  <si>
    <t>High Technology</t>
  </si>
  <si>
    <t>Industrials</t>
  </si>
  <si>
    <t>Healthcare</t>
  </si>
  <si>
    <t>Financials</t>
  </si>
  <si>
    <t>Real Estate</t>
  </si>
  <si>
    <t>Media and Entertainment</t>
  </si>
  <si>
    <t>Energy and Power</t>
  </si>
  <si>
    <t>Materials</t>
  </si>
  <si>
    <t>Consumer Products and Services</t>
  </si>
  <si>
    <t>Retail</t>
  </si>
  <si>
    <t>Industry</t>
  </si>
  <si>
    <t>Count</t>
  </si>
  <si>
    <t>Percentage</t>
  </si>
  <si>
    <t>Total</t>
  </si>
  <si>
    <t>Target Name</t>
  </si>
  <si>
    <t>3Q '14</t>
  </si>
  <si>
    <t>4Q '14</t>
  </si>
  <si>
    <t>Acquiror</t>
  </si>
  <si>
    <t>1Q '15</t>
  </si>
  <si>
    <t>2Q '15</t>
  </si>
  <si>
    <t>3Q '15</t>
  </si>
  <si>
    <t>4Q '15</t>
  </si>
  <si>
    <t>Telecommunications</t>
  </si>
  <si>
    <t>1Q '16</t>
  </si>
  <si>
    <t>2Q '16</t>
  </si>
  <si>
    <t>3Q '16</t>
  </si>
  <si>
    <t>4Q '16</t>
  </si>
  <si>
    <t>1Q '17</t>
  </si>
  <si>
    <t>Cerberus Capital Management LP</t>
  </si>
  <si>
    <t>Creditors</t>
  </si>
  <si>
    <t>2Q '17</t>
  </si>
  <si>
    <t>3Q '17</t>
  </si>
  <si>
    <t>4Q '17</t>
  </si>
  <si>
    <t>1Q '18</t>
  </si>
  <si>
    <t>Average</t>
  </si>
  <si>
    <t>2Q '18</t>
  </si>
  <si>
    <t>3Q '18</t>
  </si>
  <si>
    <t>KKR &amp; Co Inc</t>
  </si>
  <si>
    <t>4Q '18</t>
  </si>
  <si>
    <t>1Q '19</t>
  </si>
  <si>
    <t>2Q '19</t>
  </si>
  <si>
    <t>Warburg Pincus LLC</t>
  </si>
  <si>
    <t>3Q '19</t>
  </si>
  <si>
    <t>Bain Capital LP</t>
  </si>
  <si>
    <t>Sun Capital Partners Inc</t>
  </si>
  <si>
    <t>Blackstone Group Inc</t>
  </si>
  <si>
    <t>Lone Star Funds</t>
  </si>
  <si>
    <t>4Q '19</t>
  </si>
  <si>
    <t>Investor Group</t>
  </si>
  <si>
    <t>Centerbridge Partners LP</t>
  </si>
  <si>
    <t>Undisclosed Acquiror</t>
  </si>
  <si>
    <t>Apollo Global Management Inc</t>
  </si>
  <si>
    <t>1Q '20</t>
  </si>
  <si>
    <t>Government and Agencies</t>
  </si>
  <si>
    <t>Value ($bn)</t>
  </si>
  <si>
    <t>-</t>
  </si>
  <si>
    <t>The Carlyle Group Inc</t>
  </si>
  <si>
    <t>Value ($m)</t>
  </si>
  <si>
    <t>Providence Equity Partners LLC</t>
  </si>
  <si>
    <t>Thoma Bravo LLC</t>
  </si>
  <si>
    <t>HIG Capital Partners LP</t>
  </si>
  <si>
    <t>2Q '20</t>
  </si>
  <si>
    <t>Date Effective</t>
  </si>
  <si>
    <t>Searchlight Capital Partners</t>
  </si>
  <si>
    <t>3Q '20</t>
  </si>
  <si>
    <t>Source: Refinitiv; data sourced October 2020</t>
  </si>
  <si>
    <t>Silver Lake Management LLC</t>
  </si>
  <si>
    <t>HGGC LLC</t>
  </si>
  <si>
    <t>AEA Investors LP</t>
  </si>
  <si>
    <t>Atlas Holdings LLC</t>
  </si>
  <si>
    <t>Francisco Partners Mgmt LP</t>
  </si>
  <si>
    <t>Vista Eq Partners Mgmt LLC</t>
  </si>
  <si>
    <t>Blue Point Capital Partners LP</t>
  </si>
  <si>
    <t>Kinderhook Industries LLC</t>
  </si>
  <si>
    <t>Arena Energy LP-Assets</t>
  </si>
  <si>
    <t>Lime Rock Management LP</t>
  </si>
  <si>
    <t>Hellman &amp; Friedman LLC</t>
  </si>
  <si>
    <t>New Harbor Capital LLC</t>
  </si>
  <si>
    <t>Patriarch Partners LLC</t>
  </si>
  <si>
    <t>Bow River Capital Partners</t>
  </si>
  <si>
    <t>Court Square Capital Partners LP</t>
  </si>
  <si>
    <t>Luminate Capital Partners LP</t>
  </si>
  <si>
    <t>The Jordan Co LP</t>
  </si>
  <si>
    <t>GTCR LLC</t>
  </si>
  <si>
    <t>Leonard Green &amp; Partners LP</t>
  </si>
  <si>
    <t>ArcLight Capital Partners LLC</t>
  </si>
  <si>
    <t>Welsh Carson Anderson &amp; Stowe</t>
  </si>
  <si>
    <t>Charlesbank Capital Partners</t>
  </si>
  <si>
    <t>Accel Partners &amp; Co Inc</t>
  </si>
  <si>
    <t>The Riverside Co</t>
  </si>
  <si>
    <t>Erwin Inc</t>
  </si>
  <si>
    <t>Gowanda Components Group</t>
  </si>
  <si>
    <t>Falcon Investment Advisors LLC</t>
  </si>
  <si>
    <t>Arlington Valley Solar Energy II</t>
  </si>
  <si>
    <t>Huntington Foam LLC</t>
  </si>
  <si>
    <t>Altruista Health Inc</t>
  </si>
  <si>
    <t>ONsite Mammography LLC</t>
  </si>
  <si>
    <t>Amerit Fleet Solutions Inc</t>
  </si>
  <si>
    <t>Futurewhiz Media Bv</t>
  </si>
  <si>
    <t>Ninian Solutions Ltd</t>
  </si>
  <si>
    <t>AWP Inc</t>
  </si>
  <si>
    <t>Libertas Copper LLC</t>
  </si>
  <si>
    <t>Cedar Gate Technologies LLC</t>
  </si>
  <si>
    <t>Abrisa Industrial Glass Inc</t>
  </si>
  <si>
    <t>TES Global Ltd-Supply Agencies</t>
  </si>
  <si>
    <t>PatientMatters LLC</t>
  </si>
  <si>
    <t>Bel Air Internet LLC</t>
  </si>
  <si>
    <t>Sunrise Windows Ltd</t>
  </si>
  <si>
    <t>Novo Banco Gestion SGIIC SA</t>
  </si>
  <si>
    <t>Compart Systems Pte Ltd</t>
  </si>
  <si>
    <t>DreamLine Ventures LLC</t>
  </si>
  <si>
    <t>Fresche Solutions Inc</t>
  </si>
  <si>
    <t>Advanced Web Technologies Inc</t>
  </si>
  <si>
    <t>Wood Pro Inc</t>
  </si>
  <si>
    <t>Camelot Education - Texas LLC</t>
  </si>
  <si>
    <t>Granicus Inc</t>
  </si>
  <si>
    <t>KKR &amp; Co Lp-Zernike Tower(700)</t>
  </si>
  <si>
    <t>Kkr &amp; Co Lp-Student Accommodation (680)</t>
  </si>
  <si>
    <t>Physical Rehabilitation Network LLC</t>
  </si>
  <si>
    <t>Urgent Care Specialists LLC</t>
  </si>
  <si>
    <t>StarCompliance Inc</t>
  </si>
  <si>
    <t>Safety Products Holdings LLC</t>
  </si>
  <si>
    <t>ArrowStream Inc</t>
  </si>
  <si>
    <t>Entact LLC</t>
  </si>
  <si>
    <t>Spectrio LLC</t>
  </si>
  <si>
    <t>Clean Sweep Inc</t>
  </si>
  <si>
    <t>Appalachian Railcar Services LLC</t>
  </si>
  <si>
    <t>Fitness World Poland Sp z o o w upadlosci-Fitness Facilities(19)</t>
  </si>
  <si>
    <t>Royomex SA de CV</t>
  </si>
  <si>
    <t>Clinical Education Alliance LLC</t>
  </si>
  <si>
    <t>Certica Solutions Inc</t>
  </si>
  <si>
    <t>Refresh Management LLC</t>
  </si>
  <si>
    <t>Brinkhoff &amp; Monoson Inc</t>
  </si>
  <si>
    <t>Carlyle Investment Management Inc-Logistics Portfolio</t>
  </si>
  <si>
    <t>Third Coast Midstream LLC-East Texas Gathering &amp; Processing Business</t>
  </si>
  <si>
    <t>Magnet Networks Ltd</t>
  </si>
  <si>
    <t>Ultima Health Products Inc</t>
  </si>
  <si>
    <t>Midwest Dental Inc</t>
  </si>
  <si>
    <t>48forty Solutions LLC</t>
  </si>
  <si>
    <t>FourPoint Energy LLC</t>
  </si>
  <si>
    <t>CommerceHub Inc</t>
  </si>
  <si>
    <t>Process Sensing Technologies Ltd</t>
  </si>
  <si>
    <t>Creative Labs Management Inc</t>
  </si>
  <si>
    <t>Logibec Groupe Informatique Ltd</t>
  </si>
  <si>
    <t>Todd &amp; Associates LLC</t>
  </si>
  <si>
    <t>ControlScan Inc-Managed Compliance Solutions Division</t>
  </si>
  <si>
    <t>A&amp;E Medical Corp</t>
  </si>
  <si>
    <t>Centurion Service Group LLC</t>
  </si>
  <si>
    <t>Novipax LLC</t>
  </si>
  <si>
    <t>Matrixx Initiatives Inc</t>
  </si>
  <si>
    <t>Virtrial LLC</t>
  </si>
  <si>
    <t>Arlington Capital Partners LP</t>
  </si>
  <si>
    <t>Ennis-Flint Inc</t>
  </si>
  <si>
    <t>Grease Monkey International Inc</t>
  </si>
  <si>
    <t>Bright &amp; Beautiful UK Ltd</t>
  </si>
  <si>
    <t>US Med-Equip Inc</t>
  </si>
  <si>
    <t>Enviropacific Services Pty Ltd</t>
  </si>
  <si>
    <t>Insurance Technologies Corp</t>
  </si>
  <si>
    <t>Phoenix Tower Participacoes Ltda</t>
  </si>
  <si>
    <t>Novo Banco Sa-Coimbra Property</t>
  </si>
  <si>
    <t>Cholula Food Co</t>
  </si>
  <si>
    <t>Patrinely Group LLC</t>
  </si>
  <si>
    <t>Capital Brands Distribution LLC</t>
  </si>
  <si>
    <t>Aberdeen Group Inc</t>
  </si>
  <si>
    <t>eMDs Inc</t>
  </si>
  <si>
    <t>Guitar Center Inc</t>
  </si>
  <si>
    <t>Quantum Health Inc</t>
  </si>
  <si>
    <t>Griffin Dewatering Corp</t>
  </si>
  <si>
    <t>Vantage Data Centers Management Co LLC</t>
  </si>
  <si>
    <t>Good Sportsman Marketing LLC</t>
  </si>
  <si>
    <t>TurnPoint Services LLC</t>
  </si>
  <si>
    <t>Cloud Packaging Solutions LLC</t>
  </si>
  <si>
    <t>PriSo Holding Corp</t>
  </si>
  <si>
    <t>Simpson Performance Products Inc</t>
  </si>
  <si>
    <t>Two Labs Holdings LLC</t>
  </si>
  <si>
    <t>AFS Technologies Inc</t>
  </si>
  <si>
    <t>Truco Enterprises LP</t>
  </si>
  <si>
    <t>Go Configure LLC</t>
  </si>
  <si>
    <t>Forsa Energy Ltd</t>
  </si>
  <si>
    <t>Drew Foam Cos Inc</t>
  </si>
  <si>
    <t>True Commerce Inc</t>
  </si>
  <si>
    <t>Planview Inc</t>
  </si>
  <si>
    <t>National Gift Card Corp</t>
  </si>
  <si>
    <t>Manna Pro Products LLC</t>
  </si>
  <si>
    <t>Furniture Factory Outlet LLC</t>
  </si>
  <si>
    <t>Bonna Sabla SA</t>
  </si>
  <si>
    <t>Hovis Ltd</t>
  </si>
  <si>
    <t>Ghelia Inc</t>
  </si>
  <si>
    <t>Eastern Wholesale Fence LLC</t>
  </si>
  <si>
    <t>Kingsbridge Holdings LLC</t>
  </si>
  <si>
    <t>Sedgwick Claims Management Services Inc-GHPR &amp; IME Assets</t>
  </si>
  <si>
    <t>Jupiter Resources Ltd</t>
  </si>
  <si>
    <t>Veregy</t>
  </si>
  <si>
    <t>Sweeping Corp of America Inc</t>
  </si>
  <si>
    <t>Global Claims Services Inc</t>
  </si>
  <si>
    <t>GIACT Systems LLC</t>
  </si>
  <si>
    <t>Selligent Inc</t>
  </si>
  <si>
    <t>Service Logic LLC</t>
  </si>
  <si>
    <t>IC Biomedical-Microbulk Cryogenic Tank Business</t>
  </si>
  <si>
    <t>Gallop Australian Mid TC Pty Ltd</t>
  </si>
  <si>
    <t>Conductor Tecnologia SA</t>
  </si>
  <si>
    <t>Help at Home LLC</t>
  </si>
  <si>
    <t>Corner Bakery Cafe</t>
  </si>
  <si>
    <t>Alasko Frozen Foods Inc</t>
  </si>
  <si>
    <t>SynteractHCR Inc</t>
  </si>
  <si>
    <t>Kohlberg Investors IX LP</t>
  </si>
  <si>
    <t>North Haven Capital Partners VII LP</t>
  </si>
  <si>
    <t>Z-Medica Corp</t>
  </si>
  <si>
    <t>SYNEO</t>
  </si>
  <si>
    <t>Orbital Systems Ltd</t>
  </si>
  <si>
    <t>Polar Plastics Inc</t>
  </si>
  <si>
    <t>Revlon Inc</t>
  </si>
  <si>
    <t>Opal Foods LLC</t>
  </si>
  <si>
    <t>TractManager Inc</t>
  </si>
  <si>
    <t>Active Internet Technologies LLC</t>
  </si>
  <si>
    <t>Acquire Media Corp</t>
  </si>
  <si>
    <t>Care Hospice Inc</t>
  </si>
  <si>
    <t>Ixom Operations Pty Ltd-Latin American Operations</t>
  </si>
  <si>
    <t>Clearspan LLC</t>
  </si>
  <si>
    <t>Smartbear Software Inc</t>
  </si>
  <si>
    <t>Freeport Energy Center,TX</t>
  </si>
  <si>
    <t>Anne Arundel Dermatology Management LLC</t>
  </si>
  <si>
    <t>Antares Restaurant Group Ltd</t>
  </si>
  <si>
    <t>St Croix Hospice LLC</t>
  </si>
  <si>
    <t>RM Williams Pty Ltd</t>
  </si>
  <si>
    <t>Fat Brain Holdings LLC</t>
  </si>
  <si>
    <t>Canopius Managing Agents Ltd</t>
  </si>
  <si>
    <t>BioMed Realty Trust Inc</t>
  </si>
  <si>
    <t>Trophy Life Science Portfolio,South San Francisco</t>
  </si>
  <si>
    <t>MedeAnalytics Inc</t>
  </si>
  <si>
    <t>Bluelinc Holdings Inc-Industrial Facility</t>
  </si>
  <si>
    <t>Eyemart Express LLC</t>
  </si>
  <si>
    <t>DF Ventures LLC-Property Portfolio(3)</t>
  </si>
  <si>
    <t>Clearwater Analytics LLC</t>
  </si>
  <si>
    <t>Maxitransfers LLC</t>
  </si>
  <si>
    <t>BWG Holdings I Corp</t>
  </si>
  <si>
    <t>US Telepacific Corp-Network Assets</t>
  </si>
  <si>
    <t>OneDigital Health &amp; Benefits</t>
  </si>
  <si>
    <t>Precision Products Group Inc</t>
  </si>
  <si>
    <t>UTEX Industries Inc</t>
  </si>
  <si>
    <t>InterVision Systems LLC</t>
  </si>
  <si>
    <t>Key Surgical LLC</t>
  </si>
  <si>
    <t>Family Behavioral Resources Inc</t>
  </si>
  <si>
    <t>Autism Education &amp; Research Institute</t>
  </si>
  <si>
    <t>Access Family Services Inc</t>
  </si>
  <si>
    <t>Grammer Industries Inc-Dry Bulk Business</t>
  </si>
  <si>
    <t>Opus Group AB</t>
  </si>
  <si>
    <t>PECO Pallet Inc</t>
  </si>
  <si>
    <t>Remington Arms Co Inc</t>
  </si>
  <si>
    <t>CARS Protection Plus Inc</t>
  </si>
  <si>
    <t>AMID Crude Oil Storage LLC</t>
  </si>
  <si>
    <t>Marlin Firearms Co-Assets</t>
  </si>
  <si>
    <t>Lake Street Labs Buyer Corp</t>
  </si>
  <si>
    <t>OEP AM Inc</t>
  </si>
  <si>
    <t>RetailMeNot Inc</t>
  </si>
  <si>
    <t>Pulse Secure LLC</t>
  </si>
  <si>
    <t>Mega Broadband Investments LLC</t>
  </si>
  <si>
    <t>Advanced Instruments Inc</t>
  </si>
  <si>
    <t>Remington Outdoor Co Inc-Ammunition Business</t>
  </si>
  <si>
    <t>DynCorp International LLC</t>
  </si>
  <si>
    <t>1-800 Contacts Inc</t>
  </si>
  <si>
    <t>Propharma Group Holdings LLC</t>
  </si>
  <si>
    <t>Mortgage Contracting Services LLC</t>
  </si>
  <si>
    <t>American Residential Services LLC</t>
  </si>
  <si>
    <t>TriMark USA Inc</t>
  </si>
  <si>
    <t>Insurance Technologies LLC</t>
  </si>
  <si>
    <t>New York Mets</t>
  </si>
  <si>
    <t>iQor Holdings Inc</t>
  </si>
  <si>
    <t>CTI Towers Inc</t>
  </si>
  <si>
    <t>Epicor Software Corp</t>
  </si>
  <si>
    <t>Terra-Gen Power LLC</t>
  </si>
  <si>
    <t>Otis Eastern Services Inc</t>
  </si>
  <si>
    <t>Construction Supply Holdings LLC</t>
  </si>
  <si>
    <t>MVC Capital Inc</t>
  </si>
  <si>
    <t>CPA Global Ltd</t>
  </si>
  <si>
    <t>MultiPlan Inc</t>
  </si>
  <si>
    <t>Vivint Solar Inc</t>
  </si>
  <si>
    <t>Selecta Group BV</t>
  </si>
  <si>
    <t>RareGen LLC</t>
  </si>
  <si>
    <t>CEC Entertainment Inc</t>
  </si>
  <si>
    <t>24 Hour Fitness Worldwide Inc</t>
  </si>
  <si>
    <t>Gelest Inc</t>
  </si>
  <si>
    <t>NIBC Holding NV</t>
  </si>
  <si>
    <t>BR Brazil Agriculture 2 Investimentos e Participacoes SA</t>
  </si>
  <si>
    <t>Central Security Group Nationwide Inc</t>
  </si>
  <si>
    <t>AerSale Corp</t>
  </si>
  <si>
    <t>Allfunds Bank SA</t>
  </si>
  <si>
    <t>Edgars Consolidated Stores Ltd</t>
  </si>
  <si>
    <t>Target Sponsor</t>
  </si>
  <si>
    <t>Parallax Capital Partners LLC</t>
  </si>
  <si>
    <t>Addison Capital Partners LLC</t>
  </si>
  <si>
    <t>Guggenheim Partners LLC</t>
  </si>
  <si>
    <t>Martis Capital Management LLC</t>
  </si>
  <si>
    <t>Revelstoke Capital Partners</t>
  </si>
  <si>
    <t>Ridgemont Partners Management</t>
  </si>
  <si>
    <t>Levine Leichtman Cap Ptnrs Inc</t>
  </si>
  <si>
    <t>Turn/River Capital LP</t>
  </si>
  <si>
    <t>The Graham Group Inc</t>
  </si>
  <si>
    <t>Century Equity Partners LLC</t>
  </si>
  <si>
    <t>MC Partners LLC</t>
  </si>
  <si>
    <t>Platinum Equity LLC</t>
  </si>
  <si>
    <t>MPE Partners LLC</t>
  </si>
  <si>
    <t>American Pacific Group LP</t>
  </si>
  <si>
    <t>Mason Wells Inc</t>
  </si>
  <si>
    <t>Graycliff Partners LP</t>
  </si>
  <si>
    <t>Silver Oak Services Partners</t>
  </si>
  <si>
    <t>Diversis Capital LLC</t>
  </si>
  <si>
    <t>Pritzker Group</t>
  </si>
  <si>
    <t>Bertram Capital Management LLC</t>
  </si>
  <si>
    <t>GenNx360 Capital Partners LLC</t>
  </si>
  <si>
    <t>Renovus Capital Partners LP</t>
  </si>
  <si>
    <t>Lindsay Goldberg LLC</t>
  </si>
  <si>
    <t>San Francisco Equity Partners</t>
  </si>
  <si>
    <t>Columbia Ventures Corp</t>
  </si>
  <si>
    <t>WM Partners LP</t>
  </si>
  <si>
    <t>Friedman Fleischer &amp; Lowe LLC</t>
  </si>
  <si>
    <t>Grey Mountain Partners LLC</t>
  </si>
  <si>
    <t>Battery Ventures LP</t>
  </si>
  <si>
    <t>Stagwell Group LLC</t>
  </si>
  <si>
    <t>GI Partners LLP</t>
  </si>
  <si>
    <t>ECG Holding Co</t>
  </si>
  <si>
    <t>Vance Street Capital LLC</t>
  </si>
  <si>
    <t>1315 Capital LLC</t>
  </si>
  <si>
    <t>Gryphon Investors Inc</t>
  </si>
  <si>
    <t>Olympus Partners LP</t>
  </si>
  <si>
    <t>CenterOak Partners LLC</t>
  </si>
  <si>
    <t>Harvest Partners LP</t>
  </si>
  <si>
    <t>Owner Resource Group LLC</t>
  </si>
  <si>
    <t>L Catterton Management Ltd</t>
  </si>
  <si>
    <t>Red Top Capital LLC</t>
  </si>
  <si>
    <t>Centre Lane Partners LLC</t>
  </si>
  <si>
    <t>Halyard Capital Management LLC</t>
  </si>
  <si>
    <t>Marlin Equity Partners LLC</t>
  </si>
  <si>
    <t>Ares Management Corp</t>
  </si>
  <si>
    <t>Great Hill Partners LP</t>
  </si>
  <si>
    <t>CapStreet Group LLC</t>
  </si>
  <si>
    <t>Sentinel Capital Partners LLC</t>
  </si>
  <si>
    <t>Trivest Partners LP</t>
  </si>
  <si>
    <t>Bruckmann Rosser Sherrill &amp; Co</t>
  </si>
  <si>
    <t>Excellere Partners LLC</t>
  </si>
  <si>
    <t>Symphony Technology Group LLC</t>
  </si>
  <si>
    <t>Insignia Capital Group LP</t>
  </si>
  <si>
    <t>Aterian Investment Partners LP</t>
  </si>
  <si>
    <t>Riverstone Holdings LLC</t>
  </si>
  <si>
    <t>Branford Castle Partners LP</t>
  </si>
  <si>
    <t>LaSalle Capital Group LP</t>
  </si>
  <si>
    <t>Morgan Stanley</t>
  </si>
  <si>
    <t>The Gores Group LLC</t>
  </si>
  <si>
    <t>WiL LLC</t>
  </si>
  <si>
    <t>Corinthian Capital Group LLC</t>
  </si>
  <si>
    <t>TZP Group LLC</t>
  </si>
  <si>
    <t>Soundcore Capital Partners LLC</t>
  </si>
  <si>
    <t>Tritium Partners LLC</t>
  </si>
  <si>
    <t>Milton Street Capital LLC</t>
  </si>
  <si>
    <t>Riverwood Capital Management</t>
  </si>
  <si>
    <t>Wellspring Capital Mgmt LLC</t>
  </si>
  <si>
    <t>Roark Capital Management LLC</t>
  </si>
  <si>
    <t>Amulet Capital Partners LP</t>
  </si>
  <si>
    <t>Kohlberg &amp; Co LLC</t>
  </si>
  <si>
    <t>Linden LLC</t>
  </si>
  <si>
    <t>Rockwood Equity Partners LLC</t>
  </si>
  <si>
    <t>Odyssey Investment Partners</t>
  </si>
  <si>
    <t>Spell Capital Partners LLC</t>
  </si>
  <si>
    <t>MacAndrews &amp; Forbes Inc</t>
  </si>
  <si>
    <t>AGR Partners LLC</t>
  </si>
  <si>
    <t>Arsenal Capital Partners LP</t>
  </si>
  <si>
    <t>Bridge Growth Partners LLC</t>
  </si>
  <si>
    <t>Energy Capital Partners LLC</t>
  </si>
  <si>
    <t>New MainStream Capital Holding</t>
  </si>
  <si>
    <t>Vistria Group LLC</t>
  </si>
  <si>
    <t>Winona FB LLC</t>
  </si>
  <si>
    <t>FFL Partners LLC</t>
  </si>
  <si>
    <t>Drucker + Falk LLC</t>
  </si>
  <si>
    <t>Investar Financial Corp</t>
  </si>
  <si>
    <t>Siris Capital Group LLC</t>
  </si>
  <si>
    <t>New Mountain Capital Group LP</t>
  </si>
  <si>
    <t>Greyrock Capital Group</t>
  </si>
  <si>
    <t>Huron Capital Partners LLC</t>
  </si>
  <si>
    <t>Water St Healthcare Partners</t>
  </si>
  <si>
    <t>Stellex Capital Management LP</t>
  </si>
  <si>
    <t>Summit Park Partners LLC</t>
  </si>
  <si>
    <t>Northern Pacific Group</t>
  </si>
  <si>
    <t>OEP Parent LLC</t>
  </si>
  <si>
    <t>Windjammer Capital Investors</t>
  </si>
  <si>
    <t>American Securities LLC</t>
  </si>
  <si>
    <t>NexPhase Capital LLC</t>
  </si>
  <si>
    <t>Truist Financial Corp</t>
  </si>
  <si>
    <t>Comcast Corp</t>
  </si>
  <si>
    <t>Argonaut Private Equity</t>
  </si>
  <si>
    <t>The Sterling Group LP</t>
  </si>
  <si>
    <t>Pbm Capital Group LLC</t>
  </si>
  <si>
    <t>Forstmann Little &amp; Co</t>
  </si>
  <si>
    <t>JC Flowers &amp; Co LLC</t>
  </si>
  <si>
    <t>Proterra Investment Partners</t>
  </si>
  <si>
    <t>Summit Partners LLP</t>
  </si>
  <si>
    <t>Quest Software Inc</t>
  </si>
  <si>
    <t>iNRCORE LLC</t>
  </si>
  <si>
    <t>Onex Corp</t>
  </si>
  <si>
    <t>Capital Dynamics AG</t>
  </si>
  <si>
    <t>Wynnchurch Capital LP</t>
  </si>
  <si>
    <t>HealthEdge Software Inc</t>
  </si>
  <si>
    <t>Brightstar Capital Partners LP</t>
  </si>
  <si>
    <t>NPM Capital NV</t>
  </si>
  <si>
    <t>Ideagen PLC</t>
  </si>
  <si>
    <t>KPS Capital Partners LP</t>
  </si>
  <si>
    <t>Cobalt Ventures LLC</t>
  </si>
  <si>
    <t>Techniques Surfaces Holding SAS</t>
  </si>
  <si>
    <t>Firstsource Solutions USA Inc</t>
  </si>
  <si>
    <t>MI Windows &amp; Doors LLC</t>
  </si>
  <si>
    <t>TREA Asset Management SGIIC SA</t>
  </si>
  <si>
    <t>Shanghai Wanye Enterprises Co Ltd</t>
  </si>
  <si>
    <t>American Bath Group LLC</t>
  </si>
  <si>
    <t>Northstar Capital LLC</t>
  </si>
  <si>
    <t>Morgan Stanley Capital Partners</t>
  </si>
  <si>
    <t>Morgan Stanley Capital Partners VI LP</t>
  </si>
  <si>
    <t>Horizon Forest Products Co LP</t>
  </si>
  <si>
    <t>Specialized Education Services Inc</t>
  </si>
  <si>
    <t>Xior Student Housing NV</t>
  </si>
  <si>
    <t>Greystar Real Estate Partners LLC</t>
  </si>
  <si>
    <t>WellNow Urgent Care PC</t>
  </si>
  <si>
    <t>Tailwind Capital Partners LP</t>
  </si>
  <si>
    <t>JF Lehman &amp; Co LLC</t>
  </si>
  <si>
    <t>Cathcart Rail LLC</t>
  </si>
  <si>
    <t>Medicover Sp z o o</t>
  </si>
  <si>
    <t>Instructure Inc</t>
  </si>
  <si>
    <t>Kelso &amp; Co LP</t>
  </si>
  <si>
    <t>Norwest Venture Partners</t>
  </si>
  <si>
    <t>AXA Real Estate Investment Managers SA</t>
  </si>
  <si>
    <t>J Global Energy Midstream LLC</t>
  </si>
  <si>
    <t>Speed Fibre Group Ltd</t>
  </si>
  <si>
    <t>Smile Brands Inc</t>
  </si>
  <si>
    <t>48forty Solutions LLC SPV</t>
  </si>
  <si>
    <t>Maverick Natural Resources LLC</t>
  </si>
  <si>
    <t>Insight Partners LLC</t>
  </si>
  <si>
    <t>Dle Inc</t>
  </si>
  <si>
    <t>Novacap LP</t>
  </si>
  <si>
    <t>Alera Group Inc</t>
  </si>
  <si>
    <t>Sysxnet Ltd</t>
  </si>
  <si>
    <t>Zimmer Biomet Holdings Inc</t>
  </si>
  <si>
    <t>TRIMEDX Holdings LLC</t>
  </si>
  <si>
    <t>ACON Investments LLC</t>
  </si>
  <si>
    <t>Church &amp; Dwight Co Inc</t>
  </si>
  <si>
    <t>Signant Health</t>
  </si>
  <si>
    <t>The Alternative Investments &amp; Manager Selection Group Petershill Program</t>
  </si>
  <si>
    <t>PPG Industries Inc</t>
  </si>
  <si>
    <t>MidOcean Partners LP</t>
  </si>
  <si>
    <t>Freeman Spogli &amp; Co</t>
  </si>
  <si>
    <t>Next Capital Pty Ltd</t>
  </si>
  <si>
    <t>Zywave Inc</t>
  </si>
  <si>
    <t>Highline do Brasil II Infraestrutura de Telecomunicacoes SA</t>
  </si>
  <si>
    <t>Fsg Saude Fundo De Investimento Imobiliario Fechado</t>
  </si>
  <si>
    <t>McCormick &amp; Co Inc</t>
  </si>
  <si>
    <t>De Longhi SpA</t>
  </si>
  <si>
    <t>Spiceworks Ziff Davis</t>
  </si>
  <si>
    <t>CompuGroup Holding USA Inc</t>
  </si>
  <si>
    <t>Crossplane Capital Fund LP</t>
  </si>
  <si>
    <t>OMERS Private Equity Inc</t>
  </si>
  <si>
    <t>Duravant LLC</t>
  </si>
  <si>
    <t>Clearlake Capital Group LP</t>
  </si>
  <si>
    <t>High Performance Industries Inc</t>
  </si>
  <si>
    <t>Envision Pharma Group Ltd</t>
  </si>
  <si>
    <t>TELUS Agriculture Solutions Inc</t>
  </si>
  <si>
    <t>Select Express &amp; Logistics LLC</t>
  </si>
  <si>
    <t>Tiger Infrastructure Partners LP</t>
  </si>
  <si>
    <t>Planview Inc SPV</t>
  </si>
  <si>
    <t>Blackhawk Network Holdings Inc</t>
  </si>
  <si>
    <t>Carlyle Partners VII LP</t>
  </si>
  <si>
    <t>Franchise Group Inc</t>
  </si>
  <si>
    <t>Trema SA</t>
  </si>
  <si>
    <t>Endless LLP</t>
  </si>
  <si>
    <t>Solar Capital Ltd</t>
  </si>
  <si>
    <t>ExamWorks Group Inc</t>
  </si>
  <si>
    <t>Tourmaline Oil Corp</t>
  </si>
  <si>
    <t>Constellation Affiliated Partners LLC</t>
  </si>
  <si>
    <t>Refinitiv US Holdings Inc</t>
  </si>
  <si>
    <t>Campaign Monitor Europe UK Ltd</t>
  </si>
  <si>
    <t>Chart Industries Inc</t>
  </si>
  <si>
    <t>CIL Beenleigh Owner Pty Ltd</t>
  </si>
  <si>
    <t>Help at Home LLC SPV</t>
  </si>
  <si>
    <t>Pandya Restaurant Growth Brands LLC</t>
  </si>
  <si>
    <t>Groupe Commensal Inc</t>
  </si>
  <si>
    <t>Syneos Health Inc</t>
  </si>
  <si>
    <t>Investment Management Corp of Ontario</t>
  </si>
  <si>
    <t>Teleflex Inc</t>
  </si>
  <si>
    <t>Arcline Investment Management LP</t>
  </si>
  <si>
    <t>Revolution Plastics LLC</t>
  </si>
  <si>
    <t>TractManager Inc SPV</t>
  </si>
  <si>
    <t>HarbourVest Partners LLC</t>
  </si>
  <si>
    <t>Moody's Corp</t>
  </si>
  <si>
    <t>Thomas H Lee Partners LP</t>
  </si>
  <si>
    <t>Grupo Pochteca SAB de CV</t>
  </si>
  <si>
    <t>Shareholders</t>
  </si>
  <si>
    <t>Fengate Capital Management Ltd</t>
  </si>
  <si>
    <t>Anne Arundel Dermatology Management LLC SPV</t>
  </si>
  <si>
    <t>Opus Group Reatil Ltd</t>
  </si>
  <si>
    <t>HIG Capital LLC</t>
  </si>
  <si>
    <t>Tattarang Pty Ltd</t>
  </si>
  <si>
    <t>TOMY International Inc</t>
  </si>
  <si>
    <t>Samsung Fire&amp;Marine Insurance Co Ltd</t>
  </si>
  <si>
    <t>Ventas Life Science &amp; Healthcare Real Estate Fund LP</t>
  </si>
  <si>
    <t>JLL Partners Inc</t>
  </si>
  <si>
    <t>Brennan Investment Group LLC</t>
  </si>
  <si>
    <t>Kushner Cos</t>
  </si>
  <si>
    <t>Housatonic Partners Management Co Inc</t>
  </si>
  <si>
    <t>Helios Technologies Inc</t>
  </si>
  <si>
    <t>California Internet LP</t>
  </si>
  <si>
    <t>Auxo Investment Partners LLC</t>
  </si>
  <si>
    <t>InterVision Systems LLC SPV</t>
  </si>
  <si>
    <t>STERIS plc</t>
  </si>
  <si>
    <t>Pathways Health &amp; Community Support LLC</t>
  </si>
  <si>
    <t>TFI International Inc</t>
  </si>
  <si>
    <t>Ograi BidCo AB</t>
  </si>
  <si>
    <t>PECO Pallet Inc SPV</t>
  </si>
  <si>
    <t>Roundhill Group LLC</t>
  </si>
  <si>
    <t>Spectrum Automotive Holdings Corp</t>
  </si>
  <si>
    <t>HCS Holdings LLC</t>
  </si>
  <si>
    <t>Sturm Ruger &amp; Co Inc</t>
  </si>
  <si>
    <t>Sumo Group PLC</t>
  </si>
  <si>
    <t>Socrates LLC</t>
  </si>
  <si>
    <t>J2 Global Inc</t>
  </si>
  <si>
    <t>Ivanti Software Inc</t>
  </si>
  <si>
    <t>Cable One Inc</t>
  </si>
  <si>
    <t>Vista Outdoor Inc</t>
  </si>
  <si>
    <t>Amentum Services Inc</t>
  </si>
  <si>
    <t>Odyssey Investment Partners LLC</t>
  </si>
  <si>
    <t>American Residential Services LLC SPV</t>
  </si>
  <si>
    <t>Steven Cohen</t>
  </si>
  <si>
    <t>Melody Investment Advisors LP</t>
  </si>
  <si>
    <t>Clayton Dubilier &amp; Rice LLC</t>
  </si>
  <si>
    <t>First Sentier Investors (Australia) IM Ltd</t>
  </si>
  <si>
    <t>Artera Services LLC</t>
  </si>
  <si>
    <t>San Juan Offshore LLC</t>
  </si>
  <si>
    <t>White Cap Supply Holdings LLC</t>
  </si>
  <si>
    <t>Barings BDC Inc</t>
  </si>
  <si>
    <t>Clarivate PLC</t>
  </si>
  <si>
    <t>Churchill Capital Corp III</t>
  </si>
  <si>
    <t>Sunrun Inc</t>
  </si>
  <si>
    <t>Liquidia Technologies Inc</t>
  </si>
  <si>
    <t>Bondholders</t>
  </si>
  <si>
    <t>Mitsubishi Chemical America Inc</t>
  </si>
  <si>
    <t>Blackstone Group International Partners LLP</t>
  </si>
  <si>
    <t>ARK Capital Pte. Ltd</t>
  </si>
  <si>
    <t>Monocle Acquisition Corp</t>
  </si>
  <si>
    <t>Oclin (Pty) Ltd</t>
  </si>
  <si>
    <t>Q4 2020 Buyout Exits Through M&amp;A</t>
  </si>
  <si>
    <t>4Q '20</t>
  </si>
  <si>
    <t>Source: Refinitiv; data sourced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</si>
</sst>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###############"/>
    <numFmt numFmtId="166" formatCode="0.0%"/>
    <numFmt numFmtId="170" formatCode="mm/dd/yyyy"/>
    <numFmt numFmtId="176" formatCode="#,##0.0"/>
    <numFmt numFmtId="191" formatCode="&quot;$&quot;#,##0.00"/>
  </numFmts>
  <fonts count="3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  <family val="2"/>
    </font>
    <font>
      <sz val="12"/>
      <color indexed="8"/>
      <name val="Source Sans Pro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sz val="11"/>
      <color indexed="8"/>
      <name val="Source Sans Pro"/>
      <family val="2"/>
    </font>
    <font>
      <b/>
      <sz val="10"/>
      <color indexed="8"/>
      <name val="Source Sans Pro"/>
      <family val="2"/>
    </font>
    <font>
      <sz val="10"/>
      <color indexed="8"/>
      <name val="Source Sans Pro"/>
      <family val="2"/>
    </font>
    <font>
      <b/>
      <sz val="10"/>
      <name val="Source Sans Pro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0"/>
      <color theme="1"/>
      <name val="Source Sans Pro"/>
      <family val="2"/>
    </font>
    <font>
      <b/>
      <sz val="10"/>
      <color rgb="FF000000"/>
      <name val="Source Sans Pro"/>
      <family val="2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9" borderId="9" applyNumberFormat="0" applyAlignment="0" applyProtection="0"/>
    <xf numFmtId="0" fontId="4" fillId="30" borderId="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1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9" applyNumberFormat="0" applyAlignment="0" applyProtection="0"/>
    <xf numFmtId="0" fontId="29" fillId="0" borderId="14" applyNumberFormat="0" applyFill="0" applyAlignment="0" applyProtection="0"/>
    <xf numFmtId="0" fontId="30" fillId="32" borderId="0" applyNumberFormat="0" applyBorder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" fillId="3" borderId="15" applyNumberFormat="0" applyAlignment="0" applyProtection="0"/>
    <xf numFmtId="0" fontId="31" fillId="29" borderId="16" applyNumberFormat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8" fillId="0" borderId="0" xfId="0" applyFont="1"/>
    <xf numFmtId="0" fontId="14" fillId="0" borderId="0" xfId="0" applyFont="1"/>
    <xf numFmtId="0" fontId="14" fillId="0" borderId="0" xfId="0" applyFont="1" applyAlignment="1">
      <alignment vertical="top" wrapText="1"/>
    </xf>
    <xf numFmtId="9" fontId="13" fillId="0" borderId="0" xfId="52" applyFont="1"/>
    <xf numFmtId="2" fontId="8" fillId="0" borderId="0" xfId="0" applyNumberFormat="1" applyFont="1"/>
    <xf numFmtId="9" fontId="1" fillId="0" borderId="0" xfId="52"/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/>
    </xf>
    <xf numFmtId="176" fontId="2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33" borderId="3" xfId="0" applyFont="1" applyFill="1" applyBorder="1" applyAlignment="1">
      <alignment horizontal="center"/>
    </xf>
    <xf numFmtId="2" fontId="13" fillId="33" borderId="0" xfId="0" applyNumberFormat="1" applyFont="1" applyFill="1" applyAlignment="1">
      <alignment horizontal="center"/>
    </xf>
    <xf numFmtId="164" fontId="13" fillId="33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33" borderId="0" xfId="0" applyFont="1" applyFill="1" applyAlignment="1">
      <alignment horizontal="center"/>
    </xf>
    <xf numFmtId="0" fontId="17" fillId="34" borderId="0" xfId="0" applyFont="1" applyFill="1" applyAlignment="1">
      <alignment horizontal="center"/>
    </xf>
    <xf numFmtId="2" fontId="17" fillId="34" borderId="0" xfId="0" applyNumberFormat="1" applyFont="1" applyFill="1" applyAlignment="1">
      <alignment horizontal="center"/>
    </xf>
    <xf numFmtId="1" fontId="17" fillId="34" borderId="0" xfId="0" applyNumberFormat="1" applyFont="1" applyFill="1" applyAlignment="1">
      <alignment horizontal="center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left" wrapText="1"/>
    </xf>
    <xf numFmtId="0" fontId="19" fillId="0" borderId="4" xfId="0" applyFont="1" applyBorder="1" applyAlignment="1">
      <alignment horizontal="center"/>
    </xf>
    <xf numFmtId="0" fontId="19" fillId="0" borderId="0" xfId="0" applyFont="1" applyAlignment="1">
      <alignment horizontal="left"/>
    </xf>
    <xf numFmtId="9" fontId="19" fillId="0" borderId="0" xfId="53" applyFont="1" applyAlignment="1">
      <alignment horizontal="right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right"/>
    </xf>
    <xf numFmtId="9" fontId="19" fillId="0" borderId="0" xfId="53" applyFont="1" applyBorder="1" applyAlignment="1">
      <alignment horizontal="right"/>
    </xf>
    <xf numFmtId="0" fontId="18" fillId="34" borderId="5" xfId="0" applyFont="1" applyFill="1" applyBorder="1" applyAlignment="1">
      <alignment vertical="top" wrapText="1"/>
    </xf>
    <xf numFmtId="0" fontId="20" fillId="34" borderId="6" xfId="0" applyFont="1" applyFill="1" applyBorder="1"/>
    <xf numFmtId="166" fontId="18" fillId="34" borderId="7" xfId="52" applyNumberFormat="1" applyFont="1" applyFill="1" applyBorder="1"/>
    <xf numFmtId="0" fontId="33" fillId="36" borderId="0" xfId="0" applyFont="1" applyFill="1" applyAlignment="1">
      <alignment horizontal="left"/>
    </xf>
    <xf numFmtId="0" fontId="0" fillId="36" borderId="0" xfId="0" applyFill="1"/>
    <xf numFmtId="0" fontId="5" fillId="36" borderId="8" xfId="0" applyFont="1" applyFill="1" applyBorder="1"/>
    <xf numFmtId="0" fontId="3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vertical="top" wrapText="1"/>
    </xf>
    <xf numFmtId="170" fontId="19" fillId="0" borderId="0" xfId="0" applyNumberFormat="1" applyFont="1" applyAlignment="1">
      <alignment horizontal="right"/>
    </xf>
    <xf numFmtId="0" fontId="19" fillId="0" borderId="0" xfId="0" applyFont="1" applyFill="1" applyBorder="1" applyAlignment="1">
      <alignment horizontal="left"/>
    </xf>
    <xf numFmtId="170" fontId="19" fillId="0" borderId="0" xfId="0" applyNumberFormat="1" applyFont="1"/>
    <xf numFmtId="0" fontId="19" fillId="0" borderId="0" xfId="0" applyFont="1" applyFill="1" applyBorder="1"/>
    <xf numFmtId="0" fontId="19" fillId="0" borderId="0" xfId="0" applyFont="1"/>
    <xf numFmtId="0" fontId="19" fillId="0" borderId="0" xfId="0" applyFont="1" applyBorder="1"/>
    <xf numFmtId="0" fontId="33" fillId="36" borderId="0" xfId="0" applyFont="1" applyFill="1" applyAlignment="1">
      <alignment vertical="top" wrapText="1"/>
    </xf>
    <xf numFmtId="0" fontId="8" fillId="0" borderId="3" xfId="0" applyFont="1" applyBorder="1" applyAlignment="1">
      <alignment horizontal="center"/>
    </xf>
    <xf numFmtId="191" fontId="18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18" fillId="35" borderId="0" xfId="0" applyFont="1" applyFill="1" applyAlignment="1">
      <alignment wrapText="1"/>
    </xf>
    <xf numFmtId="0" fontId="19" fillId="35" borderId="0" xfId="0" applyFont="1" applyFill="1" applyAlignment="1"/>
    <xf numFmtId="0" fontId="19" fillId="35" borderId="0" xfId="0" applyFont="1" applyFill="1" applyBorder="1" applyAlignment="1"/>
    <xf numFmtId="0" fontId="33" fillId="35" borderId="0" xfId="0" applyFont="1" applyFill="1" applyBorder="1" applyAlignment="1"/>
    <xf numFmtId="0" fontId="33" fillId="36" borderId="0" xfId="0" applyFont="1" applyFill="1" applyAlignment="1"/>
    <xf numFmtId="0" fontId="5" fillId="36" borderId="8" xfId="0" applyFont="1" applyFill="1" applyBorder="1" applyAlignment="1"/>
    <xf numFmtId="0" fontId="0" fillId="0" borderId="0" xfId="0" applyFill="1" applyAlignment="1"/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omma 3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0" xfId="39"/>
    <cellStyle name="Normal 2" xfId="40"/>
    <cellStyle name="Normal 3" xfId="41"/>
    <cellStyle name="Normal 3 2" xfId="42"/>
    <cellStyle name="Normal 4" xfId="43"/>
    <cellStyle name="Normal 4 2" xfId="44"/>
    <cellStyle name="Normal 5" xfId="45"/>
    <cellStyle name="Normal 6" xfId="46"/>
    <cellStyle name="Normal 7" xfId="47"/>
    <cellStyle name="Normal 8" xfId="48"/>
    <cellStyle name="Normal 9" xfId="49"/>
    <cellStyle name="Note" xfId="50" builtinId="10" customBuiltin="1"/>
    <cellStyle name="Output" xfId="51" builtinId="21" customBuiltin="1"/>
    <cellStyle name="Percent" xfId="52" builtinId="5"/>
    <cellStyle name="Percent 2" xfId="53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InfoDispBook"/>
                <a:ea typeface="InfoDispBook"/>
                <a:cs typeface="InfoDispBook"/>
              </a:defRPr>
            </a:pPr>
            <a:r>
              <a:rPr lang="en-US"/>
              <a:t>Buyout M&amp;A exits by quarter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67405831671758E-2"/>
          <c:y val="0.11061154622752901"/>
          <c:w val="0.8852830663125798"/>
          <c:h val="0.7393090666298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'M&amp;A Quarter Breakdown'!$C$2</c:f>
              <c:strCache>
                <c:ptCount val="1"/>
                <c:pt idx="0">
                  <c:v>Value ($bn)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'M&amp;A Quarter Breakdown'!$B$12:$B$37</c:f>
              <c:strCache>
                <c:ptCount val="26"/>
                <c:pt idx="0">
                  <c:v>3Q '14</c:v>
                </c:pt>
                <c:pt idx="1">
                  <c:v>4Q '14</c:v>
                </c:pt>
                <c:pt idx="2">
                  <c:v>1Q '15</c:v>
                </c:pt>
                <c:pt idx="3">
                  <c:v>2Q '15</c:v>
                </c:pt>
                <c:pt idx="4">
                  <c:v>3Q '15</c:v>
                </c:pt>
                <c:pt idx="5">
                  <c:v>4Q '15</c:v>
                </c:pt>
                <c:pt idx="6">
                  <c:v>1Q '16</c:v>
                </c:pt>
                <c:pt idx="7">
                  <c:v>2Q '16</c:v>
                </c:pt>
                <c:pt idx="8">
                  <c:v>3Q '16</c:v>
                </c:pt>
                <c:pt idx="9">
                  <c:v>4Q '16</c:v>
                </c:pt>
                <c:pt idx="10">
                  <c:v>1Q '17</c:v>
                </c:pt>
                <c:pt idx="11">
                  <c:v>2Q '17</c:v>
                </c:pt>
                <c:pt idx="12">
                  <c:v>3Q '17</c:v>
                </c:pt>
                <c:pt idx="13">
                  <c:v>4Q '17</c:v>
                </c:pt>
                <c:pt idx="14">
                  <c:v>1Q '18</c:v>
                </c:pt>
                <c:pt idx="15">
                  <c:v>2Q '18</c:v>
                </c:pt>
                <c:pt idx="16">
                  <c:v>3Q '18</c:v>
                </c:pt>
                <c:pt idx="17">
                  <c:v>4Q '18</c:v>
                </c:pt>
                <c:pt idx="18">
                  <c:v>1Q '19</c:v>
                </c:pt>
                <c:pt idx="19">
                  <c:v>2Q '19</c:v>
                </c:pt>
                <c:pt idx="20">
                  <c:v>3Q '19</c:v>
                </c:pt>
                <c:pt idx="21">
                  <c:v>4Q '19</c:v>
                </c:pt>
                <c:pt idx="22">
                  <c:v>1Q '20</c:v>
                </c:pt>
                <c:pt idx="23">
                  <c:v>2Q '20</c:v>
                </c:pt>
                <c:pt idx="24">
                  <c:v>3Q '20</c:v>
                </c:pt>
                <c:pt idx="25">
                  <c:v>4Q '20</c:v>
                </c:pt>
              </c:strCache>
            </c:strRef>
          </c:cat>
          <c:val>
            <c:numRef>
              <c:f>'M&amp;A Quarter Breakdown'!$C$12:$C$37</c:f>
              <c:numCache>
                <c:formatCode>0.00</c:formatCode>
                <c:ptCount val="26"/>
                <c:pt idx="0">
                  <c:v>24.951000000000001</c:v>
                </c:pt>
                <c:pt idx="1">
                  <c:v>35.158000000000001</c:v>
                </c:pt>
                <c:pt idx="2">
                  <c:v>36.85</c:v>
                </c:pt>
                <c:pt idx="3">
                  <c:v>35.81</c:v>
                </c:pt>
                <c:pt idx="4">
                  <c:v>27.818999999999999</c:v>
                </c:pt>
                <c:pt idx="5">
                  <c:v>30.93046</c:v>
                </c:pt>
                <c:pt idx="6">
                  <c:v>15.613289999999999</c:v>
                </c:pt>
                <c:pt idx="7">
                  <c:v>24.546140000000001</c:v>
                </c:pt>
                <c:pt idx="8">
                  <c:v>27.512575999999999</c:v>
                </c:pt>
                <c:pt idx="9">
                  <c:v>26.969840000000001</c:v>
                </c:pt>
                <c:pt idx="10">
                  <c:v>15.901120000000001</c:v>
                </c:pt>
                <c:pt idx="11">
                  <c:v>18.318200000000001</c:v>
                </c:pt>
                <c:pt idx="12">
                  <c:v>35.452910000000003</c:v>
                </c:pt>
                <c:pt idx="13">
                  <c:v>55.261180000000003</c:v>
                </c:pt>
                <c:pt idx="14">
                  <c:v>28.825199999999999</c:v>
                </c:pt>
                <c:pt idx="15">
                  <c:v>30.87</c:v>
                </c:pt>
                <c:pt idx="16">
                  <c:v>24.01596</c:v>
                </c:pt>
                <c:pt idx="17">
                  <c:v>49.860610000000001</c:v>
                </c:pt>
                <c:pt idx="18">
                  <c:v>23.368849999999998</c:v>
                </c:pt>
                <c:pt idx="19">
                  <c:v>9.8178999999999998</c:v>
                </c:pt>
                <c:pt idx="20">
                  <c:v>48.71998</c:v>
                </c:pt>
                <c:pt idx="21">
                  <c:v>10.703186000000001</c:v>
                </c:pt>
                <c:pt idx="22">
                  <c:v>24.7668</c:v>
                </c:pt>
                <c:pt idx="23">
                  <c:v>13.59798</c:v>
                </c:pt>
                <c:pt idx="24" formatCode="General">
                  <c:v>27.58</c:v>
                </c:pt>
                <c:pt idx="25" formatCode="General">
                  <c:v>60.43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4-42E8-8503-50D4DCA4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18"/>
        <c:axId val="1282082303"/>
        <c:axId val="1"/>
      </c:barChart>
      <c:lineChart>
        <c:grouping val="standard"/>
        <c:varyColors val="0"/>
        <c:ser>
          <c:idx val="1"/>
          <c:order val="1"/>
          <c:tx>
            <c:strRef>
              <c:f>'M&amp;A Quarter Breakdown'!$D$2</c:f>
              <c:strCache>
                <c:ptCount val="1"/>
                <c:pt idx="0">
                  <c:v>No. of Deals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4A4-42E8-8503-50D4DCA4C97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4A4-42E8-8503-50D4DCA4C97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4A4-42E8-8503-50D4DCA4C97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4A4-42E8-8503-50D4DCA4C97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4A4-42E8-8503-50D4DCA4C979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4A4-42E8-8503-50D4DCA4C979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4A4-42E8-8503-50D4DCA4C979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4A4-42E8-8503-50D4DCA4C979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4A4-42E8-8503-50D4DCA4C979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4A4-42E8-8503-50D4DCA4C979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4A4-42E8-8503-50D4DCA4C979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4A4-42E8-8503-50D4DCA4C979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4A4-42E8-8503-50D4DCA4C979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4A4-42E8-8503-50D4DCA4C979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4A4-42E8-8503-50D4DCA4C979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24A4-42E8-8503-50D4DCA4C979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24A4-42E8-8503-50D4DCA4C979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24A4-42E8-8503-50D4DCA4C979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24A4-42E8-8503-50D4DCA4C979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24A4-42E8-8503-50D4DCA4C979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4A4-42E8-8503-50D4DCA4C979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24A4-42E8-8503-50D4DCA4C979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24A4-42E8-8503-50D4DCA4C979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24A4-42E8-8503-50D4DCA4C9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InfoDispBook"/>
                    <a:ea typeface="InfoDispBook"/>
                    <a:cs typeface="InfoDispBook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'M&amp;A Quarter Breakdown'!$B$12:$B$37</c:f>
              <c:strCache>
                <c:ptCount val="26"/>
                <c:pt idx="0">
                  <c:v>3Q '14</c:v>
                </c:pt>
                <c:pt idx="1">
                  <c:v>4Q '14</c:v>
                </c:pt>
                <c:pt idx="2">
                  <c:v>1Q '15</c:v>
                </c:pt>
                <c:pt idx="3">
                  <c:v>2Q '15</c:v>
                </c:pt>
                <c:pt idx="4">
                  <c:v>3Q '15</c:v>
                </c:pt>
                <c:pt idx="5">
                  <c:v>4Q '15</c:v>
                </c:pt>
                <c:pt idx="6">
                  <c:v>1Q '16</c:v>
                </c:pt>
                <c:pt idx="7">
                  <c:v>2Q '16</c:v>
                </c:pt>
                <c:pt idx="8">
                  <c:v>3Q '16</c:v>
                </c:pt>
                <c:pt idx="9">
                  <c:v>4Q '16</c:v>
                </c:pt>
                <c:pt idx="10">
                  <c:v>1Q '17</c:v>
                </c:pt>
                <c:pt idx="11">
                  <c:v>2Q '17</c:v>
                </c:pt>
                <c:pt idx="12">
                  <c:v>3Q '17</c:v>
                </c:pt>
                <c:pt idx="13">
                  <c:v>4Q '17</c:v>
                </c:pt>
                <c:pt idx="14">
                  <c:v>1Q '18</c:v>
                </c:pt>
                <c:pt idx="15">
                  <c:v>2Q '18</c:v>
                </c:pt>
                <c:pt idx="16">
                  <c:v>3Q '18</c:v>
                </c:pt>
                <c:pt idx="17">
                  <c:v>4Q '18</c:v>
                </c:pt>
                <c:pt idx="18">
                  <c:v>1Q '19</c:v>
                </c:pt>
                <c:pt idx="19">
                  <c:v>2Q '19</c:v>
                </c:pt>
                <c:pt idx="20">
                  <c:v>3Q '19</c:v>
                </c:pt>
                <c:pt idx="21">
                  <c:v>4Q '19</c:v>
                </c:pt>
                <c:pt idx="22">
                  <c:v>1Q '20</c:v>
                </c:pt>
                <c:pt idx="23">
                  <c:v>2Q '20</c:v>
                </c:pt>
                <c:pt idx="24">
                  <c:v>3Q '20</c:v>
                </c:pt>
                <c:pt idx="25">
                  <c:v>4Q '20</c:v>
                </c:pt>
              </c:strCache>
            </c:strRef>
          </c:cat>
          <c:val>
            <c:numRef>
              <c:f>'M&amp;A Quarter Breakdown'!$D$12:$D$37</c:f>
              <c:numCache>
                <c:formatCode>################</c:formatCode>
                <c:ptCount val="26"/>
                <c:pt idx="0">
                  <c:v>190</c:v>
                </c:pt>
                <c:pt idx="1">
                  <c:v>182</c:v>
                </c:pt>
                <c:pt idx="2">
                  <c:v>136</c:v>
                </c:pt>
                <c:pt idx="3">
                  <c:v>135</c:v>
                </c:pt>
                <c:pt idx="4">
                  <c:v>143</c:v>
                </c:pt>
                <c:pt idx="5">
                  <c:v>153</c:v>
                </c:pt>
                <c:pt idx="6">
                  <c:v>140</c:v>
                </c:pt>
                <c:pt idx="7">
                  <c:v>118</c:v>
                </c:pt>
                <c:pt idx="8">
                  <c:v>142</c:v>
                </c:pt>
                <c:pt idx="9">
                  <c:v>157</c:v>
                </c:pt>
                <c:pt idx="10">
                  <c:v>162</c:v>
                </c:pt>
                <c:pt idx="11">
                  <c:v>161</c:v>
                </c:pt>
                <c:pt idx="12">
                  <c:v>182</c:v>
                </c:pt>
                <c:pt idx="13">
                  <c:v>159</c:v>
                </c:pt>
                <c:pt idx="14">
                  <c:v>164</c:v>
                </c:pt>
                <c:pt idx="15">
                  <c:v>164</c:v>
                </c:pt>
                <c:pt idx="16" formatCode="General">
                  <c:v>170</c:v>
                </c:pt>
                <c:pt idx="17" formatCode="General">
                  <c:v>204</c:v>
                </c:pt>
                <c:pt idx="18" formatCode="General">
                  <c:v>144</c:v>
                </c:pt>
                <c:pt idx="19" formatCode="General">
                  <c:v>149</c:v>
                </c:pt>
                <c:pt idx="20" formatCode="General">
                  <c:v>134</c:v>
                </c:pt>
                <c:pt idx="21" formatCode="General">
                  <c:v>156</c:v>
                </c:pt>
                <c:pt idx="22" formatCode="General">
                  <c:v>148</c:v>
                </c:pt>
                <c:pt idx="23" formatCode="General">
                  <c:v>112</c:v>
                </c:pt>
                <c:pt idx="24" formatCode="General">
                  <c:v>120</c:v>
                </c:pt>
                <c:pt idx="25" formatCode="General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4A4-42E8-8503-50D4DCA4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8208230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90" b="0" i="0" u="none" strike="noStrike" baseline="0">
                <a:solidFill>
                  <a:srgbClr val="000000"/>
                </a:solidFill>
                <a:latin typeface="InfoDispBook"/>
                <a:ea typeface="InfoDispBook"/>
                <a:cs typeface="InfoDispBook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InfoDispBook"/>
                    <a:ea typeface="InfoDispBook"/>
                    <a:cs typeface="InfoDispBook"/>
                  </a:defRPr>
                </a:pPr>
                <a:r>
                  <a:rPr lang="en-US"/>
                  <a:t>Value ($bn)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InfoDispBook"/>
                <a:ea typeface="InfoDispBook"/>
                <a:cs typeface="InfoDispBook"/>
              </a:defRPr>
            </a:pPr>
            <a:endParaRPr lang="en-US"/>
          </a:p>
        </c:txPr>
        <c:crossAx val="128208230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###############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3"/>
        <c:crosses val="max"/>
        <c:crossBetween val="between"/>
      </c:valAx>
      <c:spPr>
        <a:solidFill>
          <a:srgbClr val="FFFFFF"/>
        </a:solidFill>
        <a:ln w="25400">
          <a:solidFill>
            <a:srgbClr val="C0C0C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334188188308522"/>
          <c:y val="0.12285697496768129"/>
          <c:w val="0.45203796090374193"/>
          <c:h val="6.20801504289575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InfoDispBook"/>
              <a:ea typeface="InfoDispBook"/>
              <a:cs typeface="InfoDispBoo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InfoDispBook"/>
          <a:ea typeface="InfoDispBook"/>
          <a:cs typeface="InfoDispBook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InfoDispBook"/>
                <a:ea typeface="InfoDispBook"/>
                <a:cs typeface="InfoDispBook"/>
              </a:defRPr>
            </a:pPr>
            <a:r>
              <a:rPr lang="en-US"/>
              <a:t>Buyout Q4 M&amp;A exits 2015-20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0556011111352"/>
          <c:y val="0.19579344507402413"/>
          <c:w val="0.81674080867239762"/>
          <c:h val="0.68607032816550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'M&amp;A Quarter Breakdown'!$C$2</c:f>
              <c:strCache>
                <c:ptCount val="1"/>
                <c:pt idx="0">
                  <c:v>Value ($bn)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('M&amp;A Quarter Breakdown'!$B$17,'M&amp;A Quarter Breakdown'!$B$21,'M&amp;A Quarter Breakdown'!$B$25,'M&amp;A Quarter Breakdown'!$B$29,'M&amp;A Quarter Breakdown'!$B$33,'M&amp;A Quarter Breakdown'!$B$37)</c:f>
              <c:strCache>
                <c:ptCount val="6"/>
                <c:pt idx="0">
                  <c:v>4Q '15</c:v>
                </c:pt>
                <c:pt idx="1">
                  <c:v>4Q '16</c:v>
                </c:pt>
                <c:pt idx="2">
                  <c:v>4Q '17</c:v>
                </c:pt>
                <c:pt idx="3">
                  <c:v>4Q '18</c:v>
                </c:pt>
                <c:pt idx="4">
                  <c:v>4Q '19</c:v>
                </c:pt>
                <c:pt idx="5">
                  <c:v>4Q '20</c:v>
                </c:pt>
              </c:strCache>
            </c:strRef>
          </c:cat>
          <c:val>
            <c:numRef>
              <c:f>('M&amp;A Quarter Breakdown'!$C$17,'M&amp;A Quarter Breakdown'!$C$21,'M&amp;A Quarter Breakdown'!$C$25,'M&amp;A Quarter Breakdown'!$C$29,'M&amp;A Quarter Breakdown'!$C$33,'M&amp;A Quarter Breakdown'!$C$37)</c:f>
              <c:numCache>
                <c:formatCode>0.00</c:formatCode>
                <c:ptCount val="6"/>
                <c:pt idx="0">
                  <c:v>30.93046</c:v>
                </c:pt>
                <c:pt idx="1">
                  <c:v>26.969840000000001</c:v>
                </c:pt>
                <c:pt idx="2">
                  <c:v>55.261180000000003</c:v>
                </c:pt>
                <c:pt idx="3">
                  <c:v>49.860610000000001</c:v>
                </c:pt>
                <c:pt idx="4">
                  <c:v>10.703186000000001</c:v>
                </c:pt>
                <c:pt idx="5" formatCode="General">
                  <c:v>60.43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E-4A63-BA85-66EF210F4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18"/>
        <c:axId val="1282089375"/>
        <c:axId val="1"/>
      </c:barChart>
      <c:lineChart>
        <c:grouping val="standard"/>
        <c:varyColors val="0"/>
        <c:ser>
          <c:idx val="1"/>
          <c:order val="1"/>
          <c:tx>
            <c:strRef>
              <c:f>'M&amp;A Quarter Breakdown'!$D$2</c:f>
              <c:strCache>
                <c:ptCount val="1"/>
                <c:pt idx="0">
                  <c:v>No. of Deals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02E-4A63-BA85-66EF210F44C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02E-4A63-BA85-66EF210F44C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02E-4A63-BA85-66EF210F44C5}"/>
                </c:ext>
              </c:extLst>
            </c:dLbl>
            <c:dLbl>
              <c:idx val="3"/>
              <c:layout>
                <c:manualLayout>
                  <c:x val="-4.8194968376772576E-2"/>
                  <c:y val="-3.9825479930192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2E-4A63-BA85-66EF210F44C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02E-4A63-BA85-66EF210F44C5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02E-4A63-BA85-66EF210F44C5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02E-4A63-BA85-66EF210F44C5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02E-4A63-BA85-66EF210F44C5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02E-4A63-BA85-66EF210F44C5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02E-4A63-BA85-66EF210F44C5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02E-4A63-BA85-66EF210F44C5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02E-4A63-BA85-66EF210F44C5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02E-4A63-BA85-66EF210F44C5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02E-4A63-BA85-66EF210F44C5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02E-4A63-BA85-66EF210F44C5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02E-4A63-BA85-66EF210F44C5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02E-4A63-BA85-66EF210F44C5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02E-4A63-BA85-66EF210F44C5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02E-4A63-BA85-66EF210F44C5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02E-4A63-BA85-66EF210F44C5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02E-4A63-BA85-66EF210F44C5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02E-4A63-BA85-66EF210F44C5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02E-4A63-BA85-66EF210F44C5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802E-4A63-BA85-66EF210F44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InfoDispBook"/>
                    <a:ea typeface="InfoDispBook"/>
                    <a:cs typeface="InfoDispBook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('M&amp;A Quarter Breakdown'!$B$17,'M&amp;A Quarter Breakdown'!$B$21,'M&amp;A Quarter Breakdown'!$B$25,'M&amp;A Quarter Breakdown'!$B$29,'M&amp;A Quarter Breakdown'!$B$33,'M&amp;A Quarter Breakdown'!$B$37)</c:f>
              <c:strCache>
                <c:ptCount val="6"/>
                <c:pt idx="0">
                  <c:v>4Q '15</c:v>
                </c:pt>
                <c:pt idx="1">
                  <c:v>4Q '16</c:v>
                </c:pt>
                <c:pt idx="2">
                  <c:v>4Q '17</c:v>
                </c:pt>
                <c:pt idx="3">
                  <c:v>4Q '18</c:v>
                </c:pt>
                <c:pt idx="4">
                  <c:v>4Q '19</c:v>
                </c:pt>
                <c:pt idx="5">
                  <c:v>4Q '20</c:v>
                </c:pt>
              </c:strCache>
            </c:strRef>
          </c:cat>
          <c:val>
            <c:numRef>
              <c:f>('M&amp;A Quarter Breakdown'!$D$17,'M&amp;A Quarter Breakdown'!$D$21,'M&amp;A Quarter Breakdown'!$D$25,'M&amp;A Quarter Breakdown'!$D$29,'M&amp;A Quarter Breakdown'!$D$33,'M&amp;A Quarter Breakdown'!$D$37)</c:f>
              <c:numCache>
                <c:formatCode>################</c:formatCode>
                <c:ptCount val="6"/>
                <c:pt idx="0">
                  <c:v>153</c:v>
                </c:pt>
                <c:pt idx="1">
                  <c:v>157</c:v>
                </c:pt>
                <c:pt idx="2">
                  <c:v>159</c:v>
                </c:pt>
                <c:pt idx="3" formatCode="General">
                  <c:v>204</c:v>
                </c:pt>
                <c:pt idx="4" formatCode="General">
                  <c:v>156</c:v>
                </c:pt>
                <c:pt idx="5" formatCode="General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02E-4A63-BA85-66EF210F4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45183"/>
        <c:axId val="1155677135"/>
      </c:lineChart>
      <c:catAx>
        <c:axId val="128208937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90" b="0" i="0" u="none" strike="noStrike" baseline="0">
                <a:solidFill>
                  <a:srgbClr val="000000"/>
                </a:solidFill>
                <a:latin typeface="InfoDispBook"/>
                <a:ea typeface="InfoDispBook"/>
                <a:cs typeface="InfoDispBook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InfoDispBook"/>
                    <a:ea typeface="InfoDispBook"/>
                    <a:cs typeface="InfoDispBook"/>
                  </a:defRPr>
                </a:pPr>
                <a:r>
                  <a:rPr lang="en-US"/>
                  <a:t>Value ($bn)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InfoDispBook"/>
                <a:ea typeface="InfoDispBook"/>
                <a:cs typeface="InfoDispBook"/>
              </a:defRPr>
            </a:pPr>
            <a:endParaRPr lang="en-US"/>
          </a:p>
        </c:txPr>
        <c:crossAx val="1282089375"/>
        <c:crosses val="autoZero"/>
        <c:crossBetween val="between"/>
      </c:valAx>
      <c:valAx>
        <c:axId val="1155677135"/>
        <c:scaling>
          <c:orientation val="minMax"/>
        </c:scaling>
        <c:delete val="0"/>
        <c:axPos val="r"/>
        <c:numFmt formatCode="################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913245183"/>
        <c:crosses val="max"/>
        <c:crossBetween val="between"/>
      </c:valAx>
      <c:catAx>
        <c:axId val="9132451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5677135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19385734677908E-2"/>
          <c:y val="0.13850885826771653"/>
          <c:w val="0.89038080766220018"/>
          <c:h val="6.371410375173691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InfoDispBook"/>
              <a:ea typeface="InfoDispBook"/>
              <a:cs typeface="InfoDispBoo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InfoDispBook"/>
          <a:ea typeface="InfoDispBook"/>
          <a:cs typeface="InfoDispBook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InfoDispBook"/>
                <a:ea typeface="InfoDispBook"/>
                <a:cs typeface="InfoDispBook"/>
              </a:defRPr>
            </a:pPr>
            <a:r>
              <a:rPr lang="en-US"/>
              <a:t>M&amp;A exits industry breakdown, Q4 2020</a:t>
            </a:r>
          </a:p>
        </c:rich>
      </c:tx>
      <c:layout>
        <c:manualLayout>
          <c:xMode val="edge"/>
          <c:yMode val="edge"/>
          <c:x val="0.24058046915630332"/>
          <c:y val="1.5079017802605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3055537814436"/>
          <c:y val="0.21327810046311207"/>
          <c:w val="0.58572404661266531"/>
          <c:h val="0.73811831213406009"/>
        </c:manualLayout>
      </c:layout>
      <c:pieChart>
        <c:varyColors val="1"/>
        <c:ser>
          <c:idx val="0"/>
          <c:order val="0"/>
          <c:tx>
            <c:strRef>
              <c:f>Industry!$C$2</c:f>
              <c:strCache>
                <c:ptCount val="1"/>
                <c:pt idx="0">
                  <c:v>Count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5657-42DF-A5E9-AA90B729C5D2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657-42DF-A5E9-AA90B729C5D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5657-42DF-A5E9-AA90B729C5D2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657-42DF-A5E9-AA90B729C5D2}"/>
              </c:ext>
            </c:extLst>
          </c:dPt>
          <c:dPt>
            <c:idx val="4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5657-42DF-A5E9-AA90B729C5D2}"/>
              </c:ext>
            </c:extLst>
          </c:dPt>
          <c:dPt>
            <c:idx val="5"/>
            <c:bubble3D val="0"/>
            <c:spPr>
              <a:solidFill>
                <a:srgbClr val="CC7B3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657-42DF-A5E9-AA90B729C5D2}"/>
              </c:ext>
            </c:extLst>
          </c:dPt>
          <c:dPt>
            <c:idx val="6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5657-42DF-A5E9-AA90B729C5D2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657-42DF-A5E9-AA90B729C5D2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5657-42DF-A5E9-AA90B729C5D2}"/>
              </c:ext>
            </c:extLst>
          </c:dPt>
          <c:dPt>
            <c:idx val="9"/>
            <c:bubble3D val="0"/>
            <c:spPr>
              <a:solidFill>
                <a:srgbClr val="B3A2C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657-42DF-A5E9-AA90B729C5D2}"/>
              </c:ext>
            </c:extLst>
          </c:dPt>
          <c:dPt>
            <c:idx val="1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5657-42DF-A5E9-AA90B729C5D2}"/>
              </c:ext>
            </c:extLst>
          </c:dPt>
          <c:dPt>
            <c:idx val="11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657-42DF-A5E9-AA90B729C5D2}"/>
              </c:ext>
            </c:extLst>
          </c:dPt>
          <c:dPt>
            <c:idx val="1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5657-42DF-A5E9-AA90B729C5D2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CC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657-42DF-A5E9-AA90B729C5D2}"/>
                </c:ext>
              </c:extLst>
            </c:dLbl>
            <c:dLbl>
              <c:idx val="7"/>
              <c:layout>
                <c:manualLayout>
                  <c:x val="2.2669501190682544E-2"/>
                  <c:y val="1.1185988916406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57-42DF-A5E9-AA90B729C5D2}"/>
                </c:ext>
              </c:extLst>
            </c:dLbl>
            <c:dLbl>
              <c:idx val="8"/>
              <c:layout>
                <c:manualLayout>
                  <c:x val="1.6811890402459832E-3"/>
                  <c:y val="1.58615328232066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57-42DF-A5E9-AA90B729C5D2}"/>
                </c:ext>
              </c:extLst>
            </c:dLbl>
            <c:dLbl>
              <c:idx val="9"/>
              <c:layout>
                <c:manualLayout>
                  <c:x val="9.1351356283245599E-3"/>
                  <c:y val="-6.18682185178192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57-42DF-A5E9-AA90B729C5D2}"/>
                </c:ext>
              </c:extLst>
            </c:dLbl>
            <c:dLbl>
              <c:idx val="10"/>
              <c:layout>
                <c:manualLayout>
                  <c:x val="3.3619766243008734E-2"/>
                  <c:y val="-3.14842908388214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InfoDispBook"/>
                      <a:ea typeface="InfoDispBook"/>
                      <a:cs typeface="InfoDispBook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57-42DF-A5E9-AA90B729C5D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57-42DF-A5E9-AA90B729C5D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57-42DF-A5E9-AA90B729C5D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InfoDispBook"/>
                    <a:ea typeface="InfoDispBook"/>
                    <a:cs typeface="InfoDispBook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Industry!$B$3:$B$15</c:f>
              <c:strCache>
                <c:ptCount val="13"/>
                <c:pt idx="0">
                  <c:v>High Technology</c:v>
                </c:pt>
                <c:pt idx="1">
                  <c:v>Industrials</c:v>
                </c:pt>
                <c:pt idx="2">
                  <c:v>Consumer Products and Services</c:v>
                </c:pt>
                <c:pt idx="3">
                  <c:v>Healthcare</c:v>
                </c:pt>
                <c:pt idx="4">
                  <c:v>Financials</c:v>
                </c:pt>
                <c:pt idx="5">
                  <c:v>Materials</c:v>
                </c:pt>
                <c:pt idx="6">
                  <c:v>Retail</c:v>
                </c:pt>
                <c:pt idx="7">
                  <c:v>Energy and Power</c:v>
                </c:pt>
                <c:pt idx="8">
                  <c:v>Consumer Staples</c:v>
                </c:pt>
                <c:pt idx="9">
                  <c:v>Media and Entertainment</c:v>
                </c:pt>
                <c:pt idx="10">
                  <c:v>Real Estate</c:v>
                </c:pt>
                <c:pt idx="11">
                  <c:v>Telecommunications</c:v>
                </c:pt>
                <c:pt idx="12">
                  <c:v>Government and Agencies</c:v>
                </c:pt>
              </c:strCache>
            </c:strRef>
          </c:cat>
          <c:val>
            <c:numRef>
              <c:f>Industry!$C$3:$C$15</c:f>
              <c:numCache>
                <c:formatCode>General</c:formatCode>
                <c:ptCount val="13"/>
                <c:pt idx="0">
                  <c:v>38</c:v>
                </c:pt>
                <c:pt idx="1">
                  <c:v>28</c:v>
                </c:pt>
                <c:pt idx="2">
                  <c:v>27</c:v>
                </c:pt>
                <c:pt idx="3">
                  <c:v>24</c:v>
                </c:pt>
                <c:pt idx="4">
                  <c:v>19</c:v>
                </c:pt>
                <c:pt idx="5">
                  <c:v>17</c:v>
                </c:pt>
                <c:pt idx="6">
                  <c:v>12</c:v>
                </c:pt>
                <c:pt idx="7">
                  <c:v>12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657-42DF-A5E9-AA90B729C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InfoDispBook"/>
          <a:ea typeface="InfoDispBook"/>
          <a:cs typeface="InfoDispBook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165100</xdr:colOff>
      <xdr:row>1</xdr:row>
      <xdr:rowOff>6350</xdr:rowOff>
    </xdr:from>
    <xdr:to>
      <xdr:col>14</xdr:col>
      <xdr:colOff>215900</xdr:colOff>
      <xdr:row>19</xdr:row>
      <xdr:rowOff>107950</xdr:rowOff>
    </xdr:to>
    <xdr:graphicFrame macro="">
      <xdr:nvGraphicFramePr>
        <xdr:cNvPr id="3518" name="Chart 1">
          <a:extLst>
            <a:ext uri="{FF2B5EF4-FFF2-40B4-BE49-F238E27FC236}">
              <a16:creationId xmlns:a16="http://schemas.microsoft.com/office/drawing/2014/main" id="{CFBE91FC-7F58-4468-86CE-F239467DB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21</xdr:row>
      <xdr:rowOff>69850</xdr:rowOff>
    </xdr:from>
    <xdr:to>
      <xdr:col>10</xdr:col>
      <xdr:colOff>247650</xdr:colOff>
      <xdr:row>41</xdr:row>
      <xdr:rowOff>25400</xdr:rowOff>
    </xdr:to>
    <xdr:graphicFrame macro="">
      <xdr:nvGraphicFramePr>
        <xdr:cNvPr id="3519" name="Chart 1">
          <a:extLst>
            <a:ext uri="{FF2B5EF4-FFF2-40B4-BE49-F238E27FC236}">
              <a16:creationId xmlns:a16="http://schemas.microsoft.com/office/drawing/2014/main" id="{C8497654-ECCE-42DF-B5A1-8FDF631B0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50800</xdr:rowOff>
    </xdr:from>
    <xdr:to>
      <xdr:col>11</xdr:col>
      <xdr:colOff>831850</xdr:colOff>
      <xdr:row>22</xdr:row>
      <xdr:rowOff>165100</xdr:rowOff>
    </xdr:to>
    <xdr:graphicFrame macro="">
      <xdr:nvGraphicFramePr>
        <xdr:cNvPr id="2439" name="Chart 1">
          <a:extLst>
            <a:ext uri="{FF2B5EF4-FFF2-40B4-BE49-F238E27FC236}">
              <a16:creationId xmlns:a16="http://schemas.microsoft.com/office/drawing/2014/main" id="{30A699F7-1C46-40A5-9B2D-206B7CE13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374650</xdr:colOff>
      <xdr:row>4</xdr:row>
      <xdr:rowOff>63500</xdr:rowOff>
    </xdr:from>
    <xdr:ext cx="1371600" cy="25673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D254E1-757F-458C-91E9-C2EC5A712EB6}"/>
            </a:ext>
          </a:extLst>
        </xdr:cNvPr>
        <xdr:cNvSpPr txBox="1"/>
      </xdr:nvSpPr>
      <xdr:spPr>
        <a:xfrm>
          <a:off x="6388100" y="793750"/>
          <a:ext cx="1371600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>
              <a:latin typeface="InfoDispBook"/>
            </a:rPr>
            <a:t>Telecommunications</a:t>
          </a:r>
          <a:endParaRPr lang="en-US" sz="1100">
            <a:latin typeface="InfoDispBook"/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0.42562</cdr:x>
      <cdr:y>0.08233</cdr:y>
    </cdr:from>
    <cdr:to>
      <cdr:x>0.69637</cdr:x>
      <cdr:y>0.16042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28875" y="450332"/>
          <a:ext cx="1485900" cy="440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0">
              <a:latin typeface="InfoDispBook" pitchFamily="50" charset="0"/>
            </a:rPr>
            <a:t>Total exits</a:t>
          </a:r>
          <a:r>
            <a:rPr lang="en-US" sz="1100" b="0" baseline="0">
              <a:latin typeface="InfoDispBook" pitchFamily="50" charset="0"/>
            </a:rPr>
            <a:t> = 203</a:t>
          </a:r>
          <a:endParaRPr lang="en-US" sz="1100" b="0">
            <a:latin typeface="InfoDispBook" pitchFamily="50" charset="0"/>
          </a:endParaRPr>
        </a:p>
      </cdr:txBody>
    </cdr:sp>
  </cdr:relSizeAnchor>
  <cdr:relSizeAnchor xmlns:cdr="http://schemas.openxmlformats.org/drawingml/2006/chartDrawing">
    <cdr:from>
      <cdr:x>0.43899</cdr:x>
      <cdr:y>0.39966</cdr:y>
    </cdr:from>
    <cdr:to>
      <cdr:x>0.56197</cdr:x>
      <cdr:y>0.54212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05024" y="175736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0.49942</cdr:x>
      <cdr:y>0.2031</cdr:y>
    </cdr:from>
    <cdr:to>
      <cdr:x>0.50869</cdr:x>
      <cdr:y>0.22567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E72CC0DB-2A77-4459-B4FD-D4CAF30B90C6}"/>
            </a:ext>
          </a:extLst>
        </cdr:cNvPr>
        <cdr:cNvCxnSpPr/>
      </cdr:nvCxnSpPr>
      <cdr:spPr bwMode="auto">
        <a:xfrm xmlns:a="http://schemas.openxmlformats.org/drawingml/2006/main" flipV="1">
          <a:off x="2736850" y="914400"/>
          <a:ext cx="50800" cy="10160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8"/>
  <sheetViews>
    <sheetView showGridLines="0" topLeftCell="A19" zoomScale="90" zoomScaleNormal="90" workbookViewId="0">
      <selection activeCell="C25" sqref="C25"/>
    </sheetView>
  </sheetViews>
  <sheetFormatPr defaultColWidth="11.453125" defaultRowHeight="14" x14ac:dyDescent="0.3"/>
  <cols>
    <col min="1" max="1" width="2.453125" style="1" customWidth="1"/>
    <col min="2" max="2" width="8.453125" style="1" customWidth="1"/>
    <col min="3" max="4" width="11.453125" style="1" customWidth="1"/>
    <col min="5" max="5" width="3.7265625" style="1" customWidth="1"/>
    <col min="6" max="21" width="11.453125" style="1" customWidth="1"/>
    <col min="22" max="22" width="9.1796875" style="1" customWidth="1"/>
    <col min="23" max="16384" width="11.453125" style="1"/>
  </cols>
  <sheetData>
    <row r="1" spans="1:4" ht="7.5" customHeight="1" x14ac:dyDescent="0.35">
      <c r="A1" s="13"/>
      <c r="B1" s="13"/>
      <c r="C1" s="13"/>
      <c r="D1" s="13"/>
    </row>
    <row r="2" spans="1:4" ht="14.5" x14ac:dyDescent="0.35">
      <c r="A2" s="13"/>
      <c r="B2" s="13"/>
      <c r="C2" s="14" t="s">
        <v>65</v>
      </c>
      <c r="D2" s="15" t="s">
        <v>0</v>
      </c>
    </row>
    <row r="3" spans="1:4" ht="14.5" x14ac:dyDescent="0.35">
      <c r="A3" s="13"/>
      <c r="B3" s="16" t="s">
        <v>1</v>
      </c>
      <c r="C3" s="17">
        <v>15.8477</v>
      </c>
      <c r="D3" s="18">
        <v>109</v>
      </c>
    </row>
    <row r="4" spans="1:4" ht="14.5" x14ac:dyDescent="0.35">
      <c r="A4" s="13"/>
      <c r="B4" s="16" t="s">
        <v>2</v>
      </c>
      <c r="C4" s="17">
        <v>21.470600000000001</v>
      </c>
      <c r="D4" s="18">
        <v>126</v>
      </c>
    </row>
    <row r="5" spans="1:4" ht="14.5" x14ac:dyDescent="0.35">
      <c r="A5" s="13"/>
      <c r="B5" s="16" t="s">
        <v>3</v>
      </c>
      <c r="C5" s="17">
        <v>37.661299999999997</v>
      </c>
      <c r="D5" s="18">
        <v>185</v>
      </c>
    </row>
    <row r="6" spans="1:4" ht="14.5" x14ac:dyDescent="0.35">
      <c r="A6" s="13"/>
      <c r="B6" s="19" t="s">
        <v>4</v>
      </c>
      <c r="C6" s="20">
        <v>8.3958999999999993</v>
      </c>
      <c r="D6" s="21">
        <v>105</v>
      </c>
    </row>
    <row r="7" spans="1:4" ht="14.5" x14ac:dyDescent="0.35">
      <c r="A7" s="13"/>
      <c r="B7" s="19" t="s">
        <v>5</v>
      </c>
      <c r="C7" s="20">
        <v>10.3596</v>
      </c>
      <c r="D7" s="21">
        <v>119</v>
      </c>
    </row>
    <row r="8" spans="1:4" ht="14.5" x14ac:dyDescent="0.35">
      <c r="A8" s="13"/>
      <c r="B8" s="19" t="s">
        <v>6</v>
      </c>
      <c r="C8" s="20">
        <v>21.080100000000002</v>
      </c>
      <c r="D8" s="21">
        <v>113</v>
      </c>
    </row>
    <row r="9" spans="1:4" ht="14.5" x14ac:dyDescent="0.35">
      <c r="A9" s="13"/>
      <c r="B9" s="19" t="s">
        <v>7</v>
      </c>
      <c r="C9" s="20">
        <v>23.7439</v>
      </c>
      <c r="D9" s="21">
        <v>140</v>
      </c>
    </row>
    <row r="10" spans="1:4" ht="14.5" x14ac:dyDescent="0.35">
      <c r="A10" s="13"/>
      <c r="B10" s="16" t="s">
        <v>8</v>
      </c>
      <c r="C10" s="17">
        <v>22.384</v>
      </c>
      <c r="D10" s="18">
        <v>147</v>
      </c>
    </row>
    <row r="11" spans="1:4" ht="14.5" x14ac:dyDescent="0.35">
      <c r="A11" s="13"/>
      <c r="B11" s="16" t="s">
        <v>9</v>
      </c>
      <c r="C11" s="17">
        <v>28.966999999999999</v>
      </c>
      <c r="D11" s="18">
        <v>171</v>
      </c>
    </row>
    <row r="12" spans="1:4" ht="14.5" x14ac:dyDescent="0.35">
      <c r="A12" s="13"/>
      <c r="B12" s="16" t="s">
        <v>26</v>
      </c>
      <c r="C12" s="17">
        <v>24.951000000000001</v>
      </c>
      <c r="D12" s="18">
        <v>190</v>
      </c>
    </row>
    <row r="13" spans="1:4" ht="14.5" x14ac:dyDescent="0.35">
      <c r="A13" s="13"/>
      <c r="B13" s="16" t="s">
        <v>27</v>
      </c>
      <c r="C13" s="17">
        <v>35.158000000000001</v>
      </c>
      <c r="D13" s="18">
        <v>182</v>
      </c>
    </row>
    <row r="14" spans="1:4" ht="14.5" x14ac:dyDescent="0.35">
      <c r="A14" s="13"/>
      <c r="B14" s="19" t="s">
        <v>29</v>
      </c>
      <c r="C14" s="20">
        <v>36.85</v>
      </c>
      <c r="D14" s="21">
        <v>136</v>
      </c>
    </row>
    <row r="15" spans="1:4" ht="14.5" x14ac:dyDescent="0.35">
      <c r="A15" s="13"/>
      <c r="B15" s="19" t="s">
        <v>30</v>
      </c>
      <c r="C15" s="20">
        <v>35.81</v>
      </c>
      <c r="D15" s="21">
        <v>135</v>
      </c>
    </row>
    <row r="16" spans="1:4" ht="14.5" x14ac:dyDescent="0.35">
      <c r="A16" s="13"/>
      <c r="B16" s="19" t="s">
        <v>31</v>
      </c>
      <c r="C16" s="20">
        <v>27.818999999999999</v>
      </c>
      <c r="D16" s="21">
        <v>143</v>
      </c>
    </row>
    <row r="17" spans="1:10" ht="14.5" x14ac:dyDescent="0.35">
      <c r="A17" s="13"/>
      <c r="B17" s="19" t="s">
        <v>32</v>
      </c>
      <c r="C17" s="20">
        <v>30.93046</v>
      </c>
      <c r="D17" s="21">
        <v>153</v>
      </c>
    </row>
    <row r="18" spans="1:10" ht="14.5" x14ac:dyDescent="0.35">
      <c r="A18" s="13"/>
      <c r="B18" s="16" t="s">
        <v>34</v>
      </c>
      <c r="C18" s="17">
        <v>15.613289999999999</v>
      </c>
      <c r="D18" s="18">
        <v>140</v>
      </c>
    </row>
    <row r="19" spans="1:10" ht="14.5" x14ac:dyDescent="0.35">
      <c r="A19" s="13"/>
      <c r="B19" s="16" t="s">
        <v>35</v>
      </c>
      <c r="C19" s="17">
        <v>24.546140000000001</v>
      </c>
      <c r="D19" s="18">
        <v>118</v>
      </c>
    </row>
    <row r="20" spans="1:10" ht="14.5" x14ac:dyDescent="0.35">
      <c r="A20" s="13"/>
      <c r="B20" s="16" t="s">
        <v>36</v>
      </c>
      <c r="C20" s="17">
        <v>27.512575999999999</v>
      </c>
      <c r="D20" s="18">
        <v>142</v>
      </c>
    </row>
    <row r="21" spans="1:10" ht="14.5" x14ac:dyDescent="0.35">
      <c r="A21" s="13"/>
      <c r="B21" s="16" t="s">
        <v>37</v>
      </c>
      <c r="C21" s="17">
        <v>26.969840000000001</v>
      </c>
      <c r="D21" s="18">
        <v>157</v>
      </c>
      <c r="F21" s="30" t="s">
        <v>557</v>
      </c>
    </row>
    <row r="22" spans="1:10" ht="14.5" x14ac:dyDescent="0.35">
      <c r="A22" s="13"/>
      <c r="B22" s="19" t="s">
        <v>38</v>
      </c>
      <c r="C22" s="20">
        <v>15.901120000000001</v>
      </c>
      <c r="D22" s="21">
        <v>162</v>
      </c>
    </row>
    <row r="23" spans="1:10" ht="14.5" x14ac:dyDescent="0.35">
      <c r="A23" s="13"/>
      <c r="B23" s="19" t="s">
        <v>41</v>
      </c>
      <c r="C23" s="20">
        <v>18.318200000000001</v>
      </c>
      <c r="D23" s="21">
        <v>161</v>
      </c>
    </row>
    <row r="24" spans="1:10" ht="14.5" x14ac:dyDescent="0.35">
      <c r="A24" s="13"/>
      <c r="B24" s="19" t="s">
        <v>42</v>
      </c>
      <c r="C24" s="20">
        <v>35.452910000000003</v>
      </c>
      <c r="D24" s="21">
        <v>182</v>
      </c>
    </row>
    <row r="25" spans="1:10" ht="14.5" x14ac:dyDescent="0.35">
      <c r="A25" s="13"/>
      <c r="B25" s="19" t="s">
        <v>43</v>
      </c>
      <c r="C25" s="20">
        <v>55.261180000000003</v>
      </c>
      <c r="D25" s="21">
        <v>159</v>
      </c>
    </row>
    <row r="26" spans="1:10" ht="14.5" x14ac:dyDescent="0.35">
      <c r="A26" s="13"/>
      <c r="B26" s="16" t="s">
        <v>44</v>
      </c>
      <c r="C26" s="17">
        <v>28.825199999999999</v>
      </c>
      <c r="D26" s="18">
        <v>164</v>
      </c>
    </row>
    <row r="27" spans="1:10" ht="14.5" x14ac:dyDescent="0.35">
      <c r="A27" s="13"/>
      <c r="B27" s="16" t="s">
        <v>46</v>
      </c>
      <c r="C27" s="17">
        <v>30.87</v>
      </c>
      <c r="D27" s="18">
        <v>164</v>
      </c>
    </row>
    <row r="28" spans="1:10" ht="14.5" x14ac:dyDescent="0.35">
      <c r="A28" s="13"/>
      <c r="B28" s="16" t="s">
        <v>47</v>
      </c>
      <c r="C28" s="17">
        <v>24.01596</v>
      </c>
      <c r="D28" s="22">
        <v>170</v>
      </c>
    </row>
    <row r="29" spans="1:10" ht="14.5" x14ac:dyDescent="0.35">
      <c r="A29" s="13"/>
      <c r="B29" s="16" t="s">
        <v>49</v>
      </c>
      <c r="C29" s="17">
        <v>49.860610000000001</v>
      </c>
      <c r="D29" s="22">
        <v>204</v>
      </c>
    </row>
    <row r="30" spans="1:10" ht="14.5" x14ac:dyDescent="0.35">
      <c r="A30" s="13"/>
      <c r="B30" s="19" t="s">
        <v>50</v>
      </c>
      <c r="C30" s="20">
        <v>23.368849999999998</v>
      </c>
      <c r="D30" s="23">
        <v>144</v>
      </c>
    </row>
    <row r="31" spans="1:10" ht="14.5" x14ac:dyDescent="0.35">
      <c r="A31" s="13"/>
      <c r="B31" s="19" t="s">
        <v>51</v>
      </c>
      <c r="C31" s="20">
        <v>9.8178999999999998</v>
      </c>
      <c r="D31" s="23">
        <v>149</v>
      </c>
      <c r="J31" s="5"/>
    </row>
    <row r="32" spans="1:10" ht="17.25" customHeight="1" x14ac:dyDescent="0.35">
      <c r="A32" s="13"/>
      <c r="B32" s="19" t="s">
        <v>53</v>
      </c>
      <c r="C32" s="20">
        <v>48.71998</v>
      </c>
      <c r="D32" s="23">
        <v>134</v>
      </c>
      <c r="J32" s="5"/>
    </row>
    <row r="33" spans="1:10" ht="14.5" x14ac:dyDescent="0.35">
      <c r="A33" s="13"/>
      <c r="B33" s="19" t="s">
        <v>58</v>
      </c>
      <c r="C33" s="20">
        <v>10.703186000000001</v>
      </c>
      <c r="D33" s="23">
        <v>156</v>
      </c>
    </row>
    <row r="34" spans="1:10" ht="14.5" x14ac:dyDescent="0.35">
      <c r="A34" s="13"/>
      <c r="B34" s="16" t="s">
        <v>63</v>
      </c>
      <c r="C34" s="17">
        <v>24.7668</v>
      </c>
      <c r="D34" s="22">
        <v>148</v>
      </c>
    </row>
    <row r="35" spans="1:10" ht="14.5" x14ac:dyDescent="0.35">
      <c r="A35" s="13"/>
      <c r="B35" s="16" t="s">
        <v>72</v>
      </c>
      <c r="C35" s="17">
        <v>13.59798</v>
      </c>
      <c r="D35" s="22">
        <v>112</v>
      </c>
    </row>
    <row r="36" spans="1:10" ht="14.5" x14ac:dyDescent="0.35">
      <c r="A36" s="13"/>
      <c r="B36" s="52" t="s">
        <v>75</v>
      </c>
      <c r="C36" s="7">
        <v>27.58</v>
      </c>
      <c r="D36" s="7">
        <v>120</v>
      </c>
      <c r="E36" s="7"/>
      <c r="J36" s="6"/>
    </row>
    <row r="37" spans="1:10" ht="14.5" x14ac:dyDescent="0.35">
      <c r="A37" s="13"/>
      <c r="B37" s="52" t="s">
        <v>556</v>
      </c>
      <c r="C37" s="7">
        <v>60.43</v>
      </c>
      <c r="D37" s="7">
        <v>203</v>
      </c>
      <c r="E37" s="7"/>
      <c r="J37" s="6"/>
    </row>
    <row r="38" spans="1:10" ht="14.5" x14ac:dyDescent="0.35">
      <c r="B38" s="24" t="s">
        <v>45</v>
      </c>
      <c r="C38" s="25">
        <f>AVERAGE(C3:C37)</f>
        <v>27.244579485714276</v>
      </c>
      <c r="D38" s="26">
        <f>AVERAGE(D3:D37)</f>
        <v>149.80000000000001</v>
      </c>
    </row>
  </sheetData>
  <phoneticPr fontId="16" type="noConversion"/>
  <pageMargins left="0.75" right="0.75" top="1" bottom="1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F32"/>
  <sheetViews>
    <sheetView showGridLines="0" zoomScaleNormal="100" workbookViewId="0">
      <selection activeCell="M6" sqref="M6"/>
    </sheetView>
  </sheetViews>
  <sheetFormatPr defaultColWidth="12.1796875" defaultRowHeight="16" x14ac:dyDescent="0.4"/>
  <cols>
    <col min="1" max="1" width="2.1796875" style="2" customWidth="1"/>
    <col min="2" max="2" width="28.453125" style="2" customWidth="1"/>
    <col min="3" max="3" width="9.453125" style="2" customWidth="1"/>
    <col min="4" max="4" width="10.54296875" style="2" bestFit="1" customWidth="1"/>
    <col min="5" max="5" width="12.1796875" style="2" customWidth="1"/>
    <col min="6" max="6" width="11.453125" style="2" customWidth="1"/>
    <col min="7" max="7" width="11.81640625" style="2" customWidth="1"/>
    <col min="8" max="8" width="10.54296875" style="2" customWidth="1"/>
    <col min="9" max="9" width="4.81640625" style="2" customWidth="1"/>
    <col min="10" max="10" width="6.54296875" style="2" customWidth="1"/>
    <col min="11" max="14" width="12.1796875" style="2" customWidth="1"/>
    <col min="15" max="15" width="10.54296875" style="2" customWidth="1"/>
    <col min="16" max="16384" width="12.1796875" style="2"/>
  </cols>
  <sheetData>
    <row r="1" spans="2:4" ht="9.75" customHeight="1" x14ac:dyDescent="0.4"/>
    <row r="2" spans="2:4" x14ac:dyDescent="0.4">
      <c r="B2" s="29" t="s">
        <v>21</v>
      </c>
      <c r="C2" s="29" t="s">
        <v>22</v>
      </c>
      <c r="D2" s="29" t="s">
        <v>23</v>
      </c>
    </row>
    <row r="3" spans="2:4" x14ac:dyDescent="0.4">
      <c r="B3" s="30" t="s">
        <v>11</v>
      </c>
      <c r="C3" s="27">
        <v>38</v>
      </c>
      <c r="D3" s="31">
        <f t="shared" ref="D3:D15" si="0">C3/$C$16</f>
        <v>0.18719211822660098</v>
      </c>
    </row>
    <row r="4" spans="2:4" x14ac:dyDescent="0.4">
      <c r="B4" s="30" t="s">
        <v>12</v>
      </c>
      <c r="C4" s="27">
        <v>28</v>
      </c>
      <c r="D4" s="31">
        <f t="shared" si="0"/>
        <v>0.13793103448275862</v>
      </c>
    </row>
    <row r="5" spans="2:4" x14ac:dyDescent="0.4">
      <c r="B5" s="30" t="s">
        <v>19</v>
      </c>
      <c r="C5" s="27">
        <v>27</v>
      </c>
      <c r="D5" s="31">
        <f t="shared" si="0"/>
        <v>0.13300492610837439</v>
      </c>
    </row>
    <row r="6" spans="2:4" x14ac:dyDescent="0.4">
      <c r="B6" s="30" t="s">
        <v>13</v>
      </c>
      <c r="C6" s="27">
        <v>24</v>
      </c>
      <c r="D6" s="31">
        <f t="shared" si="0"/>
        <v>0.11822660098522167</v>
      </c>
    </row>
    <row r="7" spans="2:4" x14ac:dyDescent="0.4">
      <c r="B7" s="30" t="s">
        <v>14</v>
      </c>
      <c r="C7" s="27">
        <v>19</v>
      </c>
      <c r="D7" s="31">
        <f t="shared" si="0"/>
        <v>9.3596059113300489E-2</v>
      </c>
    </row>
    <row r="8" spans="2:4" x14ac:dyDescent="0.4">
      <c r="B8" s="30" t="s">
        <v>18</v>
      </c>
      <c r="C8" s="27">
        <v>17</v>
      </c>
      <c r="D8" s="31">
        <f t="shared" si="0"/>
        <v>8.3743842364532015E-2</v>
      </c>
    </row>
    <row r="9" spans="2:4" x14ac:dyDescent="0.4">
      <c r="B9" s="30" t="s">
        <v>20</v>
      </c>
      <c r="C9" s="27">
        <v>12</v>
      </c>
      <c r="D9" s="31">
        <f t="shared" si="0"/>
        <v>5.9113300492610835E-2</v>
      </c>
    </row>
    <row r="10" spans="2:4" x14ac:dyDescent="0.4">
      <c r="B10" s="30" t="s">
        <v>17</v>
      </c>
      <c r="C10" s="27">
        <v>12</v>
      </c>
      <c r="D10" s="31">
        <f t="shared" si="0"/>
        <v>5.9113300492610835E-2</v>
      </c>
    </row>
    <row r="11" spans="2:4" x14ac:dyDescent="0.4">
      <c r="B11" s="30" t="s">
        <v>10</v>
      </c>
      <c r="C11" s="27">
        <v>8</v>
      </c>
      <c r="D11" s="31">
        <f t="shared" si="0"/>
        <v>3.9408866995073892E-2</v>
      </c>
    </row>
    <row r="12" spans="2:4" x14ac:dyDescent="0.4">
      <c r="B12" s="30" t="s">
        <v>16</v>
      </c>
      <c r="C12" s="27">
        <v>7</v>
      </c>
      <c r="D12" s="31">
        <f t="shared" si="0"/>
        <v>3.4482758620689655E-2</v>
      </c>
    </row>
    <row r="13" spans="2:4" x14ac:dyDescent="0.4">
      <c r="B13" s="30" t="s">
        <v>15</v>
      </c>
      <c r="C13" s="27">
        <v>6</v>
      </c>
      <c r="D13" s="31">
        <f t="shared" si="0"/>
        <v>2.9556650246305417E-2</v>
      </c>
    </row>
    <row r="14" spans="2:4" x14ac:dyDescent="0.4">
      <c r="B14" s="30" t="s">
        <v>33</v>
      </c>
      <c r="C14" s="27">
        <v>5</v>
      </c>
      <c r="D14" s="31">
        <f t="shared" si="0"/>
        <v>2.4630541871921183E-2</v>
      </c>
    </row>
    <row r="15" spans="2:4" x14ac:dyDescent="0.4">
      <c r="B15" s="32" t="s">
        <v>64</v>
      </c>
      <c r="C15" s="33">
        <v>0</v>
      </c>
      <c r="D15" s="34">
        <f t="shared" si="0"/>
        <v>0</v>
      </c>
    </row>
    <row r="16" spans="2:4" x14ac:dyDescent="0.4">
      <c r="B16" s="35" t="s">
        <v>24</v>
      </c>
      <c r="C16" s="36">
        <f>SUM(C3:C15)</f>
        <v>203</v>
      </c>
      <c r="D16" s="37">
        <f>SUM(D3:D15)</f>
        <v>0.99999999999999989</v>
      </c>
    </row>
    <row r="18" spans="2:6" x14ac:dyDescent="0.4">
      <c r="B18" s="3"/>
    </row>
    <row r="19" spans="2:6" x14ac:dyDescent="0.4">
      <c r="B19" s="8"/>
      <c r="D19" s="4"/>
    </row>
    <row r="20" spans="2:6" x14ac:dyDescent="0.4">
      <c r="B20" s="8"/>
    </row>
    <row r="21" spans="2:6" x14ac:dyDescent="0.4">
      <c r="B21" s="9"/>
      <c r="C21" s="10"/>
      <c r="D21" s="11"/>
      <c r="E21" s="12"/>
    </row>
    <row r="22" spans="2:6" x14ac:dyDescent="0.4">
      <c r="B22" s="9"/>
      <c r="C22" s="10"/>
      <c r="D22" s="11"/>
      <c r="E22" s="12"/>
    </row>
    <row r="23" spans="2:6" x14ac:dyDescent="0.4">
      <c r="B23" s="9"/>
      <c r="C23" s="10"/>
      <c r="D23" s="11"/>
      <c r="E23" s="12"/>
    </row>
    <row r="24" spans="2:6" ht="17.25" customHeight="1" x14ac:dyDescent="0.4">
      <c r="B24" s="9"/>
      <c r="C24" s="10"/>
      <c r="D24" s="11"/>
      <c r="E24" s="12"/>
      <c r="F24" s="30" t="s">
        <v>76</v>
      </c>
    </row>
    <row r="25" spans="2:6" x14ac:dyDescent="0.4">
      <c r="B25" s="9"/>
      <c r="C25" s="10"/>
      <c r="D25" s="11"/>
      <c r="E25" s="12"/>
    </row>
    <row r="26" spans="2:6" x14ac:dyDescent="0.4">
      <c r="B26" s="9"/>
      <c r="C26" s="10"/>
      <c r="D26" s="11"/>
      <c r="E26" s="12"/>
    </row>
    <row r="27" spans="2:6" x14ac:dyDescent="0.4">
      <c r="B27" s="9"/>
      <c r="C27" s="10"/>
      <c r="D27" s="11"/>
      <c r="E27" s="12"/>
    </row>
    <row r="28" spans="2:6" x14ac:dyDescent="0.4">
      <c r="B28" s="9"/>
      <c r="C28" s="10"/>
      <c r="D28" s="11"/>
      <c r="E28" s="12"/>
    </row>
    <row r="29" spans="2:6" x14ac:dyDescent="0.4">
      <c r="B29" s="9"/>
      <c r="C29" s="10"/>
      <c r="D29" s="11"/>
      <c r="E29" s="12"/>
    </row>
    <row r="30" spans="2:6" x14ac:dyDescent="0.4">
      <c r="B30" s="9"/>
      <c r="C30" s="10"/>
      <c r="D30" s="11"/>
      <c r="E30" s="12"/>
    </row>
    <row r="31" spans="2:6" x14ac:dyDescent="0.4">
      <c r="B31" s="9"/>
      <c r="C31" s="10"/>
      <c r="D31" s="11"/>
      <c r="E31" s="12"/>
    </row>
    <row r="32" spans="2:6" x14ac:dyDescent="0.4">
      <c r="B32" s="9"/>
      <c r="C32" s="10"/>
      <c r="D32" s="11"/>
      <c r="E32" s="12"/>
    </row>
  </sheetData>
  <sortState xmlns:xlrd2="http://schemas.microsoft.com/office/spreadsheetml/2017/richdata2" ref="B3:C15">
    <sortCondition descending="1" ref="C3:C15"/>
  </sortState>
  <pageMargins left="0.75" right="0.75" top="1" bottom="1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21"/>
  <sheetViews>
    <sheetView tabSelected="1" zoomScale="90" zoomScaleNormal="90" workbookViewId="0">
      <selection activeCell="D137" sqref="D137"/>
    </sheetView>
  </sheetViews>
  <sheetFormatPr defaultColWidth="11.453125" defaultRowHeight="14.5" x14ac:dyDescent="0.35"/>
  <cols>
    <col min="1" max="1" width="14.54296875" customWidth="1"/>
    <col min="2" max="2" width="59.1796875" bestFit="1" customWidth="1"/>
    <col min="3" max="3" width="30.81640625" style="61" bestFit="1" customWidth="1"/>
    <col min="4" max="4" width="30.81640625" bestFit="1" customWidth="1"/>
    <col min="5" max="5" width="12.81640625" style="54" bestFit="1" customWidth="1"/>
    <col min="6" max="6" width="45.7265625" bestFit="1" customWidth="1"/>
  </cols>
  <sheetData>
    <row r="1" spans="1:6" ht="24.75" customHeight="1" x14ac:dyDescent="0.35">
      <c r="A1" s="41" t="s">
        <v>555</v>
      </c>
      <c r="B1" s="42"/>
      <c r="C1" s="42"/>
      <c r="D1" s="42"/>
      <c r="E1" s="42"/>
      <c r="F1" s="42"/>
    </row>
    <row r="2" spans="1:6" ht="28.5" customHeight="1" x14ac:dyDescent="0.35">
      <c r="A2" s="28" t="s">
        <v>73</v>
      </c>
      <c r="B2" s="28" t="s">
        <v>25</v>
      </c>
      <c r="C2" s="55" t="s">
        <v>299</v>
      </c>
      <c r="D2" s="28" t="s">
        <v>21</v>
      </c>
      <c r="E2" s="53" t="s">
        <v>68</v>
      </c>
      <c r="F2" s="28" t="s">
        <v>28</v>
      </c>
    </row>
    <row r="3" spans="1:6" x14ac:dyDescent="0.35">
      <c r="A3" s="47">
        <v>44105</v>
      </c>
      <c r="B3" s="49" t="s">
        <v>259</v>
      </c>
      <c r="C3" s="56" t="s">
        <v>39</v>
      </c>
      <c r="D3" s="49" t="s">
        <v>12</v>
      </c>
      <c r="E3" s="27" t="s">
        <v>66</v>
      </c>
      <c r="F3" s="49" t="s">
        <v>524</v>
      </c>
    </row>
    <row r="4" spans="1:6" x14ac:dyDescent="0.35">
      <c r="A4" s="47">
        <v>44105</v>
      </c>
      <c r="B4" s="49" t="s">
        <v>260</v>
      </c>
      <c r="C4" s="56" t="s">
        <v>391</v>
      </c>
      <c r="D4" s="49" t="s">
        <v>19</v>
      </c>
      <c r="E4" s="27" t="s">
        <v>66</v>
      </c>
      <c r="F4" s="49" t="s">
        <v>525</v>
      </c>
    </row>
    <row r="5" spans="1:6" x14ac:dyDescent="0.35">
      <c r="A5" s="47">
        <v>44105</v>
      </c>
      <c r="B5" s="49" t="s">
        <v>261</v>
      </c>
      <c r="C5" s="56" t="s">
        <v>96</v>
      </c>
      <c r="D5" s="49" t="s">
        <v>17</v>
      </c>
      <c r="E5" s="27" t="s">
        <v>66</v>
      </c>
      <c r="F5" s="49" t="s">
        <v>526</v>
      </c>
    </row>
    <row r="6" spans="1:6" x14ac:dyDescent="0.35">
      <c r="A6" s="47">
        <v>44105</v>
      </c>
      <c r="B6" s="49" t="s">
        <v>272</v>
      </c>
      <c r="C6" s="56" t="s">
        <v>370</v>
      </c>
      <c r="D6" s="49" t="s">
        <v>19</v>
      </c>
      <c r="E6" s="27" t="s">
        <v>66</v>
      </c>
      <c r="F6" s="49" t="s">
        <v>535</v>
      </c>
    </row>
    <row r="7" spans="1:6" x14ac:dyDescent="0.35">
      <c r="A7" s="47">
        <v>44105</v>
      </c>
      <c r="B7" s="49" t="s">
        <v>276</v>
      </c>
      <c r="C7" s="56" t="s">
        <v>396</v>
      </c>
      <c r="D7" s="49" t="s">
        <v>11</v>
      </c>
      <c r="E7" s="27" t="s">
        <v>66</v>
      </c>
      <c r="F7" s="49" t="s">
        <v>500</v>
      </c>
    </row>
    <row r="8" spans="1:6" x14ac:dyDescent="0.35">
      <c r="A8" s="47">
        <v>44105</v>
      </c>
      <c r="B8" s="49" t="s">
        <v>85</v>
      </c>
      <c r="C8" s="56" t="s">
        <v>86</v>
      </c>
      <c r="D8" s="49" t="s">
        <v>14</v>
      </c>
      <c r="E8" s="27">
        <v>64.2</v>
      </c>
      <c r="F8" s="49" t="s">
        <v>542</v>
      </c>
    </row>
    <row r="9" spans="1:6" x14ac:dyDescent="0.35">
      <c r="A9" s="47">
        <v>44105</v>
      </c>
      <c r="B9" s="49" t="s">
        <v>285</v>
      </c>
      <c r="C9" s="56" t="s">
        <v>95</v>
      </c>
      <c r="D9" s="49" t="s">
        <v>11</v>
      </c>
      <c r="E9" s="27">
        <v>7069.5010000000002</v>
      </c>
      <c r="F9" s="49" t="s">
        <v>545</v>
      </c>
    </row>
    <row r="10" spans="1:6" x14ac:dyDescent="0.35">
      <c r="A10" s="47">
        <v>44105</v>
      </c>
      <c r="B10" s="49" t="s">
        <v>292</v>
      </c>
      <c r="C10" s="56" t="s">
        <v>386</v>
      </c>
      <c r="D10" s="49" t="s">
        <v>18</v>
      </c>
      <c r="E10" s="27" t="s">
        <v>66</v>
      </c>
      <c r="F10" s="49" t="s">
        <v>550</v>
      </c>
    </row>
    <row r="11" spans="1:6" x14ac:dyDescent="0.35">
      <c r="A11" s="47">
        <v>44106</v>
      </c>
      <c r="B11" s="49" t="s">
        <v>297</v>
      </c>
      <c r="C11" s="56" t="s">
        <v>87</v>
      </c>
      <c r="D11" s="49" t="s">
        <v>14</v>
      </c>
      <c r="E11" s="27" t="s">
        <v>66</v>
      </c>
      <c r="F11" s="49" t="s">
        <v>59</v>
      </c>
    </row>
    <row r="12" spans="1:6" x14ac:dyDescent="0.35">
      <c r="A12" s="47">
        <v>44109</v>
      </c>
      <c r="B12" s="49" t="s">
        <v>256</v>
      </c>
      <c r="C12" s="56" t="s">
        <v>390</v>
      </c>
      <c r="D12" s="49" t="s">
        <v>12</v>
      </c>
      <c r="E12" s="27" t="s">
        <v>66</v>
      </c>
      <c r="F12" s="49" t="s">
        <v>521</v>
      </c>
    </row>
    <row r="13" spans="1:6" x14ac:dyDescent="0.35">
      <c r="A13" s="47">
        <v>44109</v>
      </c>
      <c r="B13" s="49" t="s">
        <v>273</v>
      </c>
      <c r="C13" s="56" t="s">
        <v>395</v>
      </c>
      <c r="D13" s="49" t="s">
        <v>12</v>
      </c>
      <c r="E13" s="27" t="s">
        <v>66</v>
      </c>
      <c r="F13" s="49" t="s">
        <v>40</v>
      </c>
    </row>
    <row r="14" spans="1:6" x14ac:dyDescent="0.35">
      <c r="A14" s="47">
        <v>44109</v>
      </c>
      <c r="B14" s="49" t="s">
        <v>282</v>
      </c>
      <c r="C14" s="56" t="s">
        <v>399</v>
      </c>
      <c r="D14" s="49" t="s">
        <v>17</v>
      </c>
      <c r="E14" s="27" t="s">
        <v>66</v>
      </c>
      <c r="F14" s="49" t="s">
        <v>541</v>
      </c>
    </row>
    <row r="15" spans="1:6" x14ac:dyDescent="0.35">
      <c r="A15" s="47">
        <v>44110</v>
      </c>
      <c r="B15" s="49" t="s">
        <v>251</v>
      </c>
      <c r="C15" s="56" t="s">
        <v>388</v>
      </c>
      <c r="D15" s="49" t="s">
        <v>11</v>
      </c>
      <c r="E15" s="27" t="s">
        <v>66</v>
      </c>
      <c r="F15" s="49" t="s">
        <v>518</v>
      </c>
    </row>
    <row r="16" spans="1:6" x14ac:dyDescent="0.35">
      <c r="A16" s="47">
        <v>44110</v>
      </c>
      <c r="B16" s="49" t="s">
        <v>253</v>
      </c>
      <c r="C16" s="56" t="s">
        <v>71</v>
      </c>
      <c r="D16" s="49" t="s">
        <v>13</v>
      </c>
      <c r="E16" s="27" t="s">
        <v>66</v>
      </c>
      <c r="F16" s="49" t="s">
        <v>520</v>
      </c>
    </row>
    <row r="17" spans="1:6" x14ac:dyDescent="0.35">
      <c r="A17" s="47">
        <v>44110</v>
      </c>
      <c r="B17" s="49" t="s">
        <v>254</v>
      </c>
      <c r="C17" s="56" t="s">
        <v>71</v>
      </c>
      <c r="D17" s="49" t="s">
        <v>13</v>
      </c>
      <c r="E17" s="27" t="s">
        <v>66</v>
      </c>
      <c r="F17" s="49" t="s">
        <v>520</v>
      </c>
    </row>
    <row r="18" spans="1:6" x14ac:dyDescent="0.35">
      <c r="A18" s="47">
        <v>44110</v>
      </c>
      <c r="B18" s="49" t="s">
        <v>255</v>
      </c>
      <c r="C18" s="56" t="s">
        <v>71</v>
      </c>
      <c r="D18" s="49" t="s">
        <v>13</v>
      </c>
      <c r="E18" s="27" t="s">
        <v>66</v>
      </c>
      <c r="F18" s="49" t="s">
        <v>520</v>
      </c>
    </row>
    <row r="19" spans="1:6" x14ac:dyDescent="0.35">
      <c r="A19" s="47">
        <v>44110</v>
      </c>
      <c r="B19" s="49" t="s">
        <v>275</v>
      </c>
      <c r="C19" s="56" t="s">
        <v>60</v>
      </c>
      <c r="D19" s="49" t="s">
        <v>12</v>
      </c>
      <c r="E19" s="27" t="s">
        <v>66</v>
      </c>
      <c r="F19" s="49" t="s">
        <v>40</v>
      </c>
    </row>
    <row r="20" spans="1:6" x14ac:dyDescent="0.35">
      <c r="A20" s="47">
        <v>44110</v>
      </c>
      <c r="B20" s="49" t="s">
        <v>279</v>
      </c>
      <c r="C20" s="56" t="s">
        <v>398</v>
      </c>
      <c r="D20" s="49" t="s">
        <v>33</v>
      </c>
      <c r="E20" s="27" t="s">
        <v>66</v>
      </c>
      <c r="F20" s="49" t="s">
        <v>538</v>
      </c>
    </row>
    <row r="21" spans="1:6" x14ac:dyDescent="0.35">
      <c r="A21" s="47">
        <v>44111</v>
      </c>
      <c r="B21" s="49" t="s">
        <v>249</v>
      </c>
      <c r="C21" s="56" t="s">
        <v>387</v>
      </c>
      <c r="D21" s="49" t="s">
        <v>12</v>
      </c>
      <c r="E21" s="27" t="s">
        <v>66</v>
      </c>
      <c r="F21" s="49" t="s">
        <v>517</v>
      </c>
    </row>
    <row r="22" spans="1:6" x14ac:dyDescent="0.35">
      <c r="A22" s="47">
        <v>44112</v>
      </c>
      <c r="B22" s="49" t="s">
        <v>286</v>
      </c>
      <c r="C22" s="56" t="s">
        <v>87</v>
      </c>
      <c r="D22" s="49" t="s">
        <v>11</v>
      </c>
      <c r="E22" s="27">
        <v>10812</v>
      </c>
      <c r="F22" s="49" t="s">
        <v>546</v>
      </c>
    </row>
    <row r="23" spans="1:6" x14ac:dyDescent="0.35">
      <c r="A23" s="47">
        <v>44112</v>
      </c>
      <c r="B23" s="49" t="s">
        <v>287</v>
      </c>
      <c r="C23" s="56" t="s">
        <v>56</v>
      </c>
      <c r="D23" s="49" t="s">
        <v>17</v>
      </c>
      <c r="E23" s="27">
        <v>2964.761</v>
      </c>
      <c r="F23" s="49" t="s">
        <v>547</v>
      </c>
    </row>
    <row r="24" spans="1:6" x14ac:dyDescent="0.35">
      <c r="A24" s="47">
        <v>44113</v>
      </c>
      <c r="B24" s="49" t="s">
        <v>247</v>
      </c>
      <c r="C24" s="56" t="s">
        <v>385</v>
      </c>
      <c r="D24" s="49" t="s">
        <v>33</v>
      </c>
      <c r="E24" s="27" t="s">
        <v>66</v>
      </c>
      <c r="F24" s="49" t="s">
        <v>516</v>
      </c>
    </row>
    <row r="25" spans="1:6" x14ac:dyDescent="0.35">
      <c r="A25" s="47">
        <v>44113</v>
      </c>
      <c r="B25" s="49" t="s">
        <v>258</v>
      </c>
      <c r="C25" s="56" t="s">
        <v>318</v>
      </c>
      <c r="D25" s="49" t="s">
        <v>19</v>
      </c>
      <c r="E25" s="27" t="s">
        <v>66</v>
      </c>
      <c r="F25" s="49" t="s">
        <v>523</v>
      </c>
    </row>
    <row r="26" spans="1:6" x14ac:dyDescent="0.35">
      <c r="A26" s="47">
        <v>44116</v>
      </c>
      <c r="B26" s="49" t="s">
        <v>244</v>
      </c>
      <c r="C26" s="56" t="s">
        <v>97</v>
      </c>
      <c r="D26" s="49" t="s">
        <v>11</v>
      </c>
      <c r="E26" s="27" t="s">
        <v>66</v>
      </c>
      <c r="F26" s="49" t="s">
        <v>59</v>
      </c>
    </row>
    <row r="27" spans="1:6" x14ac:dyDescent="0.35">
      <c r="A27" s="47">
        <v>44116</v>
      </c>
      <c r="B27" s="49" t="s">
        <v>245</v>
      </c>
      <c r="C27" s="56" t="s">
        <v>384</v>
      </c>
      <c r="D27" s="49" t="s">
        <v>14</v>
      </c>
      <c r="E27" s="27" t="s">
        <v>66</v>
      </c>
      <c r="F27" s="49" t="s">
        <v>514</v>
      </c>
    </row>
    <row r="28" spans="1:6" x14ac:dyDescent="0.35">
      <c r="A28" s="47">
        <v>44117</v>
      </c>
      <c r="B28" s="49" t="s">
        <v>240</v>
      </c>
      <c r="C28" s="56" t="s">
        <v>70</v>
      </c>
      <c r="D28" s="49" t="s">
        <v>19</v>
      </c>
      <c r="E28" s="27" t="s">
        <v>66</v>
      </c>
      <c r="F28" s="49" t="s">
        <v>511</v>
      </c>
    </row>
    <row r="29" spans="1:6" x14ac:dyDescent="0.35">
      <c r="A29" s="47">
        <v>44117</v>
      </c>
      <c r="B29" s="49" t="s">
        <v>241</v>
      </c>
      <c r="C29" s="56" t="s">
        <v>39</v>
      </c>
      <c r="D29" s="49" t="s">
        <v>18</v>
      </c>
      <c r="E29" s="27" t="s">
        <v>66</v>
      </c>
      <c r="F29" s="49" t="s">
        <v>512</v>
      </c>
    </row>
    <row r="30" spans="1:6" x14ac:dyDescent="0.35">
      <c r="A30" s="47">
        <v>44117</v>
      </c>
      <c r="B30" s="49" t="s">
        <v>242</v>
      </c>
      <c r="C30" s="56" t="s">
        <v>382</v>
      </c>
      <c r="D30" s="49" t="s">
        <v>20</v>
      </c>
      <c r="E30" s="27" t="s">
        <v>66</v>
      </c>
      <c r="F30" s="49" t="s">
        <v>95</v>
      </c>
    </row>
    <row r="31" spans="1:6" x14ac:dyDescent="0.35">
      <c r="A31" s="47">
        <v>44117</v>
      </c>
      <c r="B31" s="49" t="s">
        <v>243</v>
      </c>
      <c r="C31" s="56" t="s">
        <v>383</v>
      </c>
      <c r="D31" s="49" t="s">
        <v>15</v>
      </c>
      <c r="E31" s="27">
        <v>113</v>
      </c>
      <c r="F31" s="49" t="s">
        <v>513</v>
      </c>
    </row>
    <row r="32" spans="1:6" x14ac:dyDescent="0.35">
      <c r="A32" s="47">
        <v>44117</v>
      </c>
      <c r="B32" s="49" t="s">
        <v>269</v>
      </c>
      <c r="C32" s="56" t="s">
        <v>39</v>
      </c>
      <c r="D32" s="49" t="s">
        <v>12</v>
      </c>
      <c r="E32" s="27">
        <v>81.400000000000006</v>
      </c>
      <c r="F32" s="49" t="s">
        <v>533</v>
      </c>
    </row>
    <row r="33" spans="1:6" x14ac:dyDescent="0.35">
      <c r="A33" s="47">
        <v>44118</v>
      </c>
      <c r="B33" s="49" t="s">
        <v>280</v>
      </c>
      <c r="C33" s="56" t="s">
        <v>48</v>
      </c>
      <c r="D33" s="49" t="s">
        <v>11</v>
      </c>
      <c r="E33" s="27">
        <v>4700</v>
      </c>
      <c r="F33" s="49" t="s">
        <v>539</v>
      </c>
    </row>
    <row r="34" spans="1:6" x14ac:dyDescent="0.35">
      <c r="A34" s="47">
        <v>44119</v>
      </c>
      <c r="B34" s="49" t="s">
        <v>239</v>
      </c>
      <c r="C34" s="56" t="s">
        <v>54</v>
      </c>
      <c r="D34" s="49" t="s">
        <v>15</v>
      </c>
      <c r="E34" s="27">
        <v>1000</v>
      </c>
      <c r="F34" s="49" t="s">
        <v>510</v>
      </c>
    </row>
    <row r="35" spans="1:6" x14ac:dyDescent="0.35">
      <c r="A35" s="47">
        <v>44120</v>
      </c>
      <c r="B35" s="48" t="s">
        <v>236</v>
      </c>
      <c r="C35" s="57" t="s">
        <v>381</v>
      </c>
      <c r="D35" s="48" t="s">
        <v>20</v>
      </c>
      <c r="E35" s="27">
        <v>41</v>
      </c>
      <c r="F35" s="49" t="s">
        <v>508</v>
      </c>
    </row>
    <row r="36" spans="1:6" x14ac:dyDescent="0.35">
      <c r="A36" s="47">
        <v>44120</v>
      </c>
      <c r="B36" s="48" t="s">
        <v>237</v>
      </c>
      <c r="C36" s="57" t="s">
        <v>60</v>
      </c>
      <c r="D36" s="48" t="s">
        <v>14</v>
      </c>
      <c r="E36" s="27">
        <v>110</v>
      </c>
      <c r="F36" s="49" t="s">
        <v>509</v>
      </c>
    </row>
    <row r="37" spans="1:6" x14ac:dyDescent="0.35">
      <c r="A37" s="47">
        <v>44120</v>
      </c>
      <c r="B37" s="49" t="s">
        <v>263</v>
      </c>
      <c r="C37" s="56" t="s">
        <v>392</v>
      </c>
      <c r="D37" s="49" t="s">
        <v>14</v>
      </c>
      <c r="E37" s="27">
        <v>100.13200000000001</v>
      </c>
      <c r="F37" s="49" t="s">
        <v>528</v>
      </c>
    </row>
    <row r="38" spans="1:6" x14ac:dyDescent="0.35">
      <c r="A38" s="47">
        <v>44120</v>
      </c>
      <c r="B38" s="49" t="s">
        <v>295</v>
      </c>
      <c r="C38" s="56" t="s">
        <v>405</v>
      </c>
      <c r="D38" s="49" t="s">
        <v>19</v>
      </c>
      <c r="E38" s="27" t="s">
        <v>66</v>
      </c>
      <c r="F38" s="49" t="s">
        <v>295</v>
      </c>
    </row>
    <row r="39" spans="1:6" x14ac:dyDescent="0.35">
      <c r="A39" s="47">
        <v>44122</v>
      </c>
      <c r="B39" s="48" t="s">
        <v>235</v>
      </c>
      <c r="C39" s="58" t="s">
        <v>339</v>
      </c>
      <c r="D39" s="48" t="s">
        <v>10</v>
      </c>
      <c r="E39" s="27">
        <v>134.52000000000001</v>
      </c>
      <c r="F39" s="49" t="s">
        <v>507</v>
      </c>
    </row>
    <row r="40" spans="1:6" x14ac:dyDescent="0.35">
      <c r="A40" s="47">
        <v>44123</v>
      </c>
      <c r="B40" s="49" t="s">
        <v>283</v>
      </c>
      <c r="C40" s="56" t="s">
        <v>400</v>
      </c>
      <c r="D40" s="49" t="s">
        <v>18</v>
      </c>
      <c r="E40" s="27" t="s">
        <v>66</v>
      </c>
      <c r="F40" s="49" t="s">
        <v>543</v>
      </c>
    </row>
    <row r="41" spans="1:6" x14ac:dyDescent="0.35">
      <c r="A41" s="47">
        <v>44124</v>
      </c>
      <c r="B41" s="43" t="s">
        <v>232</v>
      </c>
      <c r="C41" s="58" t="s">
        <v>379</v>
      </c>
      <c r="D41" s="48" t="s">
        <v>13</v>
      </c>
      <c r="E41" s="27" t="s">
        <v>66</v>
      </c>
      <c r="F41" s="49" t="s">
        <v>504</v>
      </c>
    </row>
    <row r="42" spans="1:6" x14ac:dyDescent="0.35">
      <c r="A42" s="47">
        <v>44125</v>
      </c>
      <c r="B42" s="43" t="s">
        <v>226</v>
      </c>
      <c r="C42" s="58" t="s">
        <v>82</v>
      </c>
      <c r="D42" s="48" t="s">
        <v>11</v>
      </c>
      <c r="E42" s="27" t="s">
        <v>66</v>
      </c>
      <c r="F42" s="49" t="s">
        <v>499</v>
      </c>
    </row>
    <row r="43" spans="1:6" x14ac:dyDescent="0.35">
      <c r="A43" s="47">
        <v>44125</v>
      </c>
      <c r="B43" s="43" t="s">
        <v>227</v>
      </c>
      <c r="C43" s="58" t="s">
        <v>303</v>
      </c>
      <c r="D43" s="48" t="s">
        <v>13</v>
      </c>
      <c r="E43" s="27" t="s">
        <v>66</v>
      </c>
      <c r="F43" s="49" t="s">
        <v>500</v>
      </c>
    </row>
    <row r="44" spans="1:6" x14ac:dyDescent="0.35">
      <c r="A44" s="47">
        <v>44125</v>
      </c>
      <c r="B44" s="43" t="s">
        <v>228</v>
      </c>
      <c r="C44" s="58" t="s">
        <v>56</v>
      </c>
      <c r="D44" s="48" t="s">
        <v>18</v>
      </c>
      <c r="E44" s="27" t="s">
        <v>66</v>
      </c>
      <c r="F44" s="49" t="s">
        <v>501</v>
      </c>
    </row>
    <row r="45" spans="1:6" x14ac:dyDescent="0.35">
      <c r="A45" s="47">
        <v>44125</v>
      </c>
      <c r="B45" s="43" t="s">
        <v>229</v>
      </c>
      <c r="C45" s="58" t="s">
        <v>74</v>
      </c>
      <c r="D45" s="48" t="s">
        <v>11</v>
      </c>
      <c r="E45" s="27" t="s">
        <v>66</v>
      </c>
      <c r="F45" s="49" t="s">
        <v>502</v>
      </c>
    </row>
    <row r="46" spans="1:6" x14ac:dyDescent="0.35">
      <c r="A46" s="47">
        <v>44125</v>
      </c>
      <c r="B46" s="43" t="s">
        <v>230</v>
      </c>
      <c r="C46" s="58" t="s">
        <v>81</v>
      </c>
      <c r="D46" s="48" t="s">
        <v>11</v>
      </c>
      <c r="E46" s="27" t="s">
        <v>66</v>
      </c>
      <c r="F46" s="49" t="s">
        <v>59</v>
      </c>
    </row>
    <row r="47" spans="1:6" x14ac:dyDescent="0.35">
      <c r="A47" s="47">
        <v>44125</v>
      </c>
      <c r="B47" s="43" t="s">
        <v>231</v>
      </c>
      <c r="C47" s="58" t="s">
        <v>378</v>
      </c>
      <c r="D47" s="48" t="s">
        <v>19</v>
      </c>
      <c r="E47" s="27" t="s">
        <v>66</v>
      </c>
      <c r="F47" s="49" t="s">
        <v>503</v>
      </c>
    </row>
    <row r="48" spans="1:6" x14ac:dyDescent="0.35">
      <c r="A48" s="47">
        <v>44126</v>
      </c>
      <c r="B48" s="43" t="s">
        <v>225</v>
      </c>
      <c r="C48" s="58" t="s">
        <v>377</v>
      </c>
      <c r="D48" s="48" t="s">
        <v>11</v>
      </c>
      <c r="E48" s="27" t="s">
        <v>66</v>
      </c>
      <c r="F48" s="49" t="s">
        <v>498</v>
      </c>
    </row>
    <row r="49" spans="1:6" x14ac:dyDescent="0.35">
      <c r="A49" s="45">
        <v>44127</v>
      </c>
      <c r="B49" s="30" t="s">
        <v>221</v>
      </c>
      <c r="C49" s="56" t="s">
        <v>373</v>
      </c>
      <c r="D49" s="30" t="s">
        <v>18</v>
      </c>
      <c r="E49" s="27" t="s">
        <v>66</v>
      </c>
      <c r="F49" s="30" t="s">
        <v>496</v>
      </c>
    </row>
    <row r="50" spans="1:6" x14ac:dyDescent="0.35">
      <c r="A50" s="47">
        <v>44127</v>
      </c>
      <c r="B50" s="43" t="s">
        <v>223</v>
      </c>
      <c r="C50" s="58" t="s">
        <v>375</v>
      </c>
      <c r="D50" s="48" t="s">
        <v>10</v>
      </c>
      <c r="E50" s="27" t="s">
        <v>66</v>
      </c>
      <c r="F50" s="49" t="s">
        <v>59</v>
      </c>
    </row>
    <row r="51" spans="1:6" x14ac:dyDescent="0.35">
      <c r="A51" s="45">
        <v>44130</v>
      </c>
      <c r="B51" s="30" t="s">
        <v>220</v>
      </c>
      <c r="C51" s="56" t="s">
        <v>372</v>
      </c>
      <c r="D51" s="30" t="s">
        <v>33</v>
      </c>
      <c r="E51" s="27">
        <v>5</v>
      </c>
      <c r="F51" s="30" t="s">
        <v>61</v>
      </c>
    </row>
    <row r="52" spans="1:6" x14ac:dyDescent="0.35">
      <c r="A52" s="45">
        <v>44132</v>
      </c>
      <c r="B52" s="30" t="s">
        <v>216</v>
      </c>
      <c r="C52" s="56" t="s">
        <v>369</v>
      </c>
      <c r="D52" s="30" t="s">
        <v>14</v>
      </c>
      <c r="E52" s="27">
        <v>750</v>
      </c>
      <c r="F52" s="30" t="s">
        <v>493</v>
      </c>
    </row>
    <row r="53" spans="1:6" x14ac:dyDescent="0.35">
      <c r="A53" s="45">
        <v>44132</v>
      </c>
      <c r="B53" s="30" t="s">
        <v>217</v>
      </c>
      <c r="C53" s="56" t="s">
        <v>357</v>
      </c>
      <c r="D53" s="30" t="s">
        <v>14</v>
      </c>
      <c r="E53" s="27" t="s">
        <v>66</v>
      </c>
      <c r="F53" s="30" t="s">
        <v>493</v>
      </c>
    </row>
    <row r="54" spans="1:6" x14ac:dyDescent="0.35">
      <c r="A54" s="45">
        <v>44132</v>
      </c>
      <c r="B54" s="30" t="s">
        <v>219</v>
      </c>
      <c r="C54" s="56" t="s">
        <v>371</v>
      </c>
      <c r="D54" s="30" t="s">
        <v>13</v>
      </c>
      <c r="E54" s="27" t="s">
        <v>66</v>
      </c>
      <c r="F54" s="30" t="s">
        <v>495</v>
      </c>
    </row>
    <row r="55" spans="1:6" x14ac:dyDescent="0.35">
      <c r="A55" s="47">
        <v>44132</v>
      </c>
      <c r="B55" s="49" t="s">
        <v>265</v>
      </c>
      <c r="C55" s="56" t="s">
        <v>374</v>
      </c>
      <c r="D55" s="49" t="s">
        <v>11</v>
      </c>
      <c r="E55" s="27">
        <v>420</v>
      </c>
      <c r="F55" s="49" t="s">
        <v>530</v>
      </c>
    </row>
    <row r="56" spans="1:6" x14ac:dyDescent="0.35">
      <c r="A56" s="45">
        <v>44133</v>
      </c>
      <c r="B56" s="30" t="s">
        <v>212</v>
      </c>
      <c r="C56" s="56" t="s">
        <v>366</v>
      </c>
      <c r="D56" s="30" t="s">
        <v>13</v>
      </c>
      <c r="E56" s="27" t="s">
        <v>66</v>
      </c>
      <c r="F56" s="30" t="s">
        <v>489</v>
      </c>
    </row>
    <row r="57" spans="1:6" x14ac:dyDescent="0.35">
      <c r="A57" s="45">
        <v>44133</v>
      </c>
      <c r="B57" s="30" t="s">
        <v>213</v>
      </c>
      <c r="C57" s="56" t="s">
        <v>367</v>
      </c>
      <c r="D57" s="30" t="s">
        <v>20</v>
      </c>
      <c r="E57" s="27" t="s">
        <v>66</v>
      </c>
      <c r="F57" s="30" t="s">
        <v>490</v>
      </c>
    </row>
    <row r="58" spans="1:6" x14ac:dyDescent="0.35">
      <c r="A58" s="45">
        <v>44133</v>
      </c>
      <c r="B58" s="30" t="s">
        <v>214</v>
      </c>
      <c r="C58" s="56" t="s">
        <v>339</v>
      </c>
      <c r="D58" s="30" t="s">
        <v>10</v>
      </c>
      <c r="E58" s="27" t="s">
        <v>66</v>
      </c>
      <c r="F58" s="30" t="s">
        <v>491</v>
      </c>
    </row>
    <row r="59" spans="1:6" x14ac:dyDescent="0.35">
      <c r="A59" s="47">
        <v>44133</v>
      </c>
      <c r="B59" s="49" t="s">
        <v>288</v>
      </c>
      <c r="C59" s="56" t="s">
        <v>48</v>
      </c>
      <c r="D59" s="49" t="s">
        <v>12</v>
      </c>
      <c r="E59" s="27" t="s">
        <v>66</v>
      </c>
      <c r="F59" s="49" t="s">
        <v>40</v>
      </c>
    </row>
    <row r="60" spans="1:6" x14ac:dyDescent="0.35">
      <c r="A60" s="45">
        <v>44134</v>
      </c>
      <c r="B60" s="30" t="s">
        <v>210</v>
      </c>
      <c r="C60" s="56" t="s">
        <v>56</v>
      </c>
      <c r="D60" s="30" t="s">
        <v>15</v>
      </c>
      <c r="E60" s="27">
        <v>12.475</v>
      </c>
      <c r="F60" s="30" t="s">
        <v>488</v>
      </c>
    </row>
    <row r="61" spans="1:6" x14ac:dyDescent="0.35">
      <c r="A61" s="45">
        <v>44134</v>
      </c>
      <c r="B61" s="30" t="s">
        <v>211</v>
      </c>
      <c r="C61" s="56" t="s">
        <v>365</v>
      </c>
      <c r="D61" s="30" t="s">
        <v>14</v>
      </c>
      <c r="E61" s="27">
        <v>150</v>
      </c>
      <c r="F61" s="30" t="s">
        <v>59</v>
      </c>
    </row>
    <row r="62" spans="1:6" x14ac:dyDescent="0.35">
      <c r="A62" s="47">
        <v>44134</v>
      </c>
      <c r="B62" s="44" t="s">
        <v>233</v>
      </c>
      <c r="C62" s="58" t="s">
        <v>56</v>
      </c>
      <c r="D62" s="48" t="s">
        <v>20</v>
      </c>
      <c r="E62" s="27" t="s">
        <v>66</v>
      </c>
      <c r="F62" s="49" t="s">
        <v>505</v>
      </c>
    </row>
    <row r="63" spans="1:6" x14ac:dyDescent="0.35">
      <c r="A63" s="47">
        <v>44134</v>
      </c>
      <c r="B63" s="48" t="s">
        <v>234</v>
      </c>
      <c r="C63" s="58" t="s">
        <v>380</v>
      </c>
      <c r="D63" s="48" t="s">
        <v>13</v>
      </c>
      <c r="E63" s="27" t="s">
        <v>66</v>
      </c>
      <c r="F63" s="49" t="s">
        <v>506</v>
      </c>
    </row>
    <row r="64" spans="1:6" x14ac:dyDescent="0.35">
      <c r="A64" s="47">
        <v>44134</v>
      </c>
      <c r="B64" s="49" t="s">
        <v>257</v>
      </c>
      <c r="C64" s="56" t="s">
        <v>74</v>
      </c>
      <c r="D64" s="49" t="s">
        <v>12</v>
      </c>
      <c r="E64" s="27" t="s">
        <v>66</v>
      </c>
      <c r="F64" s="49" t="s">
        <v>522</v>
      </c>
    </row>
    <row r="65" spans="1:6" x14ac:dyDescent="0.35">
      <c r="A65" s="47">
        <v>44134</v>
      </c>
      <c r="B65" s="49" t="s">
        <v>268</v>
      </c>
      <c r="C65" s="56" t="s">
        <v>394</v>
      </c>
      <c r="D65" s="49" t="s">
        <v>13</v>
      </c>
      <c r="E65" s="27">
        <v>780</v>
      </c>
      <c r="F65" s="49" t="s">
        <v>59</v>
      </c>
    </row>
    <row r="66" spans="1:6" x14ac:dyDescent="0.35">
      <c r="A66" s="47">
        <v>44135</v>
      </c>
      <c r="B66" s="49" t="s">
        <v>274</v>
      </c>
      <c r="C66" s="56" t="s">
        <v>98</v>
      </c>
      <c r="D66" s="49" t="s">
        <v>12</v>
      </c>
      <c r="E66" s="27" t="s">
        <v>66</v>
      </c>
      <c r="F66" s="49" t="s">
        <v>536</v>
      </c>
    </row>
    <row r="67" spans="1:6" x14ac:dyDescent="0.35">
      <c r="A67" s="45">
        <v>44137</v>
      </c>
      <c r="B67" s="30" t="s">
        <v>207</v>
      </c>
      <c r="C67" s="56" t="s">
        <v>78</v>
      </c>
      <c r="D67" s="30" t="s">
        <v>11</v>
      </c>
      <c r="E67" s="27" t="s">
        <v>66</v>
      </c>
      <c r="F67" s="30" t="s">
        <v>486</v>
      </c>
    </row>
    <row r="68" spans="1:6" x14ac:dyDescent="0.35">
      <c r="A68" s="45">
        <v>44137</v>
      </c>
      <c r="B68" s="30" t="s">
        <v>208</v>
      </c>
      <c r="C68" s="56" t="s">
        <v>52</v>
      </c>
      <c r="D68" s="30" t="s">
        <v>12</v>
      </c>
      <c r="E68" s="27" t="s">
        <v>66</v>
      </c>
      <c r="F68" s="30" t="s">
        <v>95</v>
      </c>
    </row>
    <row r="69" spans="1:6" x14ac:dyDescent="0.35">
      <c r="A69" s="45">
        <v>44137</v>
      </c>
      <c r="B69" s="30" t="s">
        <v>209</v>
      </c>
      <c r="C69" s="56" t="s">
        <v>364</v>
      </c>
      <c r="D69" s="30" t="s">
        <v>12</v>
      </c>
      <c r="E69" s="27" t="s">
        <v>66</v>
      </c>
      <c r="F69" s="30" t="s">
        <v>487</v>
      </c>
    </row>
    <row r="70" spans="1:6" x14ac:dyDescent="0.35">
      <c r="A70" s="45">
        <v>44138</v>
      </c>
      <c r="B70" s="30" t="s">
        <v>203</v>
      </c>
      <c r="C70" s="56" t="s">
        <v>90</v>
      </c>
      <c r="D70" s="30" t="s">
        <v>12</v>
      </c>
      <c r="E70" s="27" t="s">
        <v>66</v>
      </c>
      <c r="F70" s="30" t="s">
        <v>91</v>
      </c>
    </row>
    <row r="71" spans="1:6" x14ac:dyDescent="0.35">
      <c r="A71" s="45">
        <v>44138</v>
      </c>
      <c r="B71" s="30" t="s">
        <v>205</v>
      </c>
      <c r="C71" s="56" t="s">
        <v>100</v>
      </c>
      <c r="D71" s="30" t="s">
        <v>14</v>
      </c>
      <c r="E71" s="27" t="s">
        <v>66</v>
      </c>
      <c r="F71" s="30" t="s">
        <v>484</v>
      </c>
    </row>
    <row r="72" spans="1:6" x14ac:dyDescent="0.35">
      <c r="A72" s="45">
        <v>44139</v>
      </c>
      <c r="B72" s="30" t="s">
        <v>201</v>
      </c>
      <c r="C72" s="56" t="s">
        <v>67</v>
      </c>
      <c r="D72" s="30" t="s">
        <v>19</v>
      </c>
      <c r="E72" s="27" t="s">
        <v>66</v>
      </c>
      <c r="F72" s="30" t="s">
        <v>482</v>
      </c>
    </row>
    <row r="73" spans="1:6" x14ac:dyDescent="0.35">
      <c r="A73" s="45">
        <v>44140</v>
      </c>
      <c r="B73" s="30" t="s">
        <v>196</v>
      </c>
      <c r="C73" s="56" t="s">
        <v>54</v>
      </c>
      <c r="D73" s="30" t="s">
        <v>18</v>
      </c>
      <c r="E73" s="27" t="s">
        <v>66</v>
      </c>
      <c r="F73" s="30" t="s">
        <v>479</v>
      </c>
    </row>
    <row r="74" spans="1:6" x14ac:dyDescent="0.35">
      <c r="A74" s="45">
        <v>44140</v>
      </c>
      <c r="B74" s="30" t="s">
        <v>197</v>
      </c>
      <c r="C74" s="56" t="s">
        <v>358</v>
      </c>
      <c r="D74" s="30" t="s">
        <v>10</v>
      </c>
      <c r="E74" s="27" t="s">
        <v>66</v>
      </c>
      <c r="F74" s="30" t="s">
        <v>480</v>
      </c>
    </row>
    <row r="75" spans="1:6" x14ac:dyDescent="0.35">
      <c r="A75" s="45">
        <v>44140</v>
      </c>
      <c r="B75" s="30" t="s">
        <v>198</v>
      </c>
      <c r="C75" s="56" t="s">
        <v>359</v>
      </c>
      <c r="D75" s="30" t="s">
        <v>11</v>
      </c>
      <c r="E75" s="27" t="s">
        <v>66</v>
      </c>
      <c r="F75" s="30" t="s">
        <v>59</v>
      </c>
    </row>
    <row r="76" spans="1:6" x14ac:dyDescent="0.35">
      <c r="A76" s="45">
        <v>44140</v>
      </c>
      <c r="B76" s="30" t="s">
        <v>199</v>
      </c>
      <c r="C76" s="56" t="s">
        <v>360</v>
      </c>
      <c r="D76" s="30" t="s">
        <v>18</v>
      </c>
      <c r="E76" s="27" t="s">
        <v>66</v>
      </c>
      <c r="F76" s="30" t="s">
        <v>59</v>
      </c>
    </row>
    <row r="77" spans="1:6" x14ac:dyDescent="0.35">
      <c r="A77" s="45">
        <v>44140</v>
      </c>
      <c r="B77" s="30" t="s">
        <v>200</v>
      </c>
      <c r="C77" s="56" t="s">
        <v>361</v>
      </c>
      <c r="D77" s="30" t="s">
        <v>14</v>
      </c>
      <c r="E77" s="27">
        <v>136</v>
      </c>
      <c r="F77" s="30" t="s">
        <v>481</v>
      </c>
    </row>
    <row r="78" spans="1:6" x14ac:dyDescent="0.35">
      <c r="A78" s="45">
        <v>44141</v>
      </c>
      <c r="B78" s="30" t="s">
        <v>193</v>
      </c>
      <c r="C78" s="56" t="s">
        <v>356</v>
      </c>
      <c r="D78" s="30" t="s">
        <v>20</v>
      </c>
      <c r="E78" s="27" t="s">
        <v>66</v>
      </c>
      <c r="F78" s="30" t="s">
        <v>476</v>
      </c>
    </row>
    <row r="79" spans="1:6" x14ac:dyDescent="0.35">
      <c r="A79" s="45">
        <v>44141</v>
      </c>
      <c r="B79" s="30" t="s">
        <v>194</v>
      </c>
      <c r="C79" s="56" t="s">
        <v>357</v>
      </c>
      <c r="D79" s="30" t="s">
        <v>19</v>
      </c>
      <c r="E79" s="27" t="s">
        <v>66</v>
      </c>
      <c r="F79" s="30" t="s">
        <v>477</v>
      </c>
    </row>
    <row r="80" spans="1:6" x14ac:dyDescent="0.35">
      <c r="A80" s="47">
        <v>44141</v>
      </c>
      <c r="B80" s="49" t="s">
        <v>271</v>
      </c>
      <c r="C80" s="56" t="s">
        <v>79</v>
      </c>
      <c r="D80" s="49" t="s">
        <v>20</v>
      </c>
      <c r="E80" s="27" t="s">
        <v>66</v>
      </c>
      <c r="F80" s="49" t="s">
        <v>48</v>
      </c>
    </row>
    <row r="81" spans="1:6" x14ac:dyDescent="0.35">
      <c r="A81" s="47">
        <v>44141</v>
      </c>
      <c r="B81" s="49" t="s">
        <v>277</v>
      </c>
      <c r="C81" s="56" t="s">
        <v>397</v>
      </c>
      <c r="D81" s="49" t="s">
        <v>16</v>
      </c>
      <c r="E81" s="27">
        <v>2400</v>
      </c>
      <c r="F81" s="49" t="s">
        <v>537</v>
      </c>
    </row>
    <row r="82" spans="1:6" x14ac:dyDescent="0.35">
      <c r="A82" s="47">
        <v>44144</v>
      </c>
      <c r="B82" s="49" t="s">
        <v>246</v>
      </c>
      <c r="C82" s="56" t="s">
        <v>79</v>
      </c>
      <c r="D82" s="49" t="s">
        <v>11</v>
      </c>
      <c r="E82" s="27">
        <v>218.5</v>
      </c>
      <c r="F82" s="49" t="s">
        <v>515</v>
      </c>
    </row>
    <row r="83" spans="1:6" x14ac:dyDescent="0.35">
      <c r="A83" s="45">
        <v>44146</v>
      </c>
      <c r="B83" s="30" t="s">
        <v>189</v>
      </c>
      <c r="C83" s="56" t="s">
        <v>354</v>
      </c>
      <c r="D83" s="30" t="s">
        <v>17</v>
      </c>
      <c r="E83" s="27" t="s">
        <v>66</v>
      </c>
      <c r="F83" s="30" t="s">
        <v>474</v>
      </c>
    </row>
    <row r="84" spans="1:6" x14ac:dyDescent="0.35">
      <c r="A84" s="45">
        <v>44146</v>
      </c>
      <c r="B84" s="30" t="s">
        <v>190</v>
      </c>
      <c r="C84" s="56" t="s">
        <v>355</v>
      </c>
      <c r="D84" s="30" t="s">
        <v>18</v>
      </c>
      <c r="E84" s="27" t="s">
        <v>66</v>
      </c>
      <c r="F84" s="30" t="s">
        <v>410</v>
      </c>
    </row>
    <row r="85" spans="1:6" x14ac:dyDescent="0.35">
      <c r="A85" s="45">
        <v>44147</v>
      </c>
      <c r="B85" s="30" t="s">
        <v>185</v>
      </c>
      <c r="C85" s="56" t="s">
        <v>350</v>
      </c>
      <c r="D85" s="30" t="s">
        <v>13</v>
      </c>
      <c r="E85" s="27" t="s">
        <v>66</v>
      </c>
      <c r="F85" s="30" t="s">
        <v>471</v>
      </c>
    </row>
    <row r="86" spans="1:6" x14ac:dyDescent="0.35">
      <c r="A86" s="45">
        <v>44147</v>
      </c>
      <c r="B86" s="30" t="s">
        <v>186</v>
      </c>
      <c r="C86" s="56" t="s">
        <v>351</v>
      </c>
      <c r="D86" s="30" t="s">
        <v>11</v>
      </c>
      <c r="E86" s="27" t="s">
        <v>66</v>
      </c>
      <c r="F86" s="30" t="s">
        <v>472</v>
      </c>
    </row>
    <row r="87" spans="1:6" x14ac:dyDescent="0.35">
      <c r="A87" s="45">
        <v>44147</v>
      </c>
      <c r="B87" s="30" t="s">
        <v>188</v>
      </c>
      <c r="C87" s="56" t="s">
        <v>353</v>
      </c>
      <c r="D87" s="30" t="s">
        <v>19</v>
      </c>
      <c r="E87" s="27" t="s">
        <v>66</v>
      </c>
      <c r="F87" s="30" t="s">
        <v>473</v>
      </c>
    </row>
    <row r="88" spans="1:6" x14ac:dyDescent="0.35">
      <c r="A88" s="47">
        <v>44147</v>
      </c>
      <c r="B88" s="49" t="s">
        <v>267</v>
      </c>
      <c r="C88" s="56" t="s">
        <v>94</v>
      </c>
      <c r="D88" s="49" t="s">
        <v>16</v>
      </c>
      <c r="E88" s="27">
        <v>574.1</v>
      </c>
      <c r="F88" s="49" t="s">
        <v>532</v>
      </c>
    </row>
    <row r="89" spans="1:6" x14ac:dyDescent="0.35">
      <c r="A89" s="45">
        <v>44148</v>
      </c>
      <c r="B89" s="46" t="s">
        <v>222</v>
      </c>
      <c r="C89" s="57" t="s">
        <v>374</v>
      </c>
      <c r="D89" s="46" t="s">
        <v>19</v>
      </c>
      <c r="E89" s="27" t="s">
        <v>66</v>
      </c>
      <c r="F89" s="30" t="s">
        <v>40</v>
      </c>
    </row>
    <row r="90" spans="1:6" x14ac:dyDescent="0.35">
      <c r="A90" s="45">
        <v>44151</v>
      </c>
      <c r="B90" s="30" t="s">
        <v>182</v>
      </c>
      <c r="C90" s="56" t="s">
        <v>98</v>
      </c>
      <c r="D90" s="30" t="s">
        <v>18</v>
      </c>
      <c r="E90" s="27" t="s">
        <v>66</v>
      </c>
      <c r="F90" s="30" t="s">
        <v>468</v>
      </c>
    </row>
    <row r="91" spans="1:6" x14ac:dyDescent="0.35">
      <c r="A91" s="45">
        <v>44151</v>
      </c>
      <c r="B91" s="30" t="s">
        <v>184</v>
      </c>
      <c r="C91" s="56" t="s">
        <v>349</v>
      </c>
      <c r="D91" s="30" t="s">
        <v>19</v>
      </c>
      <c r="E91" s="27" t="s">
        <v>66</v>
      </c>
      <c r="F91" s="30" t="s">
        <v>470</v>
      </c>
    </row>
    <row r="92" spans="1:6" x14ac:dyDescent="0.35">
      <c r="A92" s="47">
        <v>44151</v>
      </c>
      <c r="B92" s="49" t="s">
        <v>248</v>
      </c>
      <c r="C92" s="56" t="s">
        <v>386</v>
      </c>
      <c r="D92" s="49" t="s">
        <v>14</v>
      </c>
      <c r="E92" s="27">
        <v>960</v>
      </c>
      <c r="F92" s="49" t="s">
        <v>408</v>
      </c>
    </row>
    <row r="93" spans="1:6" x14ac:dyDescent="0.35">
      <c r="A93" s="45">
        <v>44152</v>
      </c>
      <c r="B93" s="30" t="s">
        <v>180</v>
      </c>
      <c r="C93" s="56" t="s">
        <v>347</v>
      </c>
      <c r="D93" s="30" t="s">
        <v>19</v>
      </c>
      <c r="E93" s="27" t="s">
        <v>66</v>
      </c>
      <c r="F93" s="30" t="s">
        <v>59</v>
      </c>
    </row>
    <row r="94" spans="1:6" x14ac:dyDescent="0.35">
      <c r="A94" s="45">
        <v>44152</v>
      </c>
      <c r="B94" s="30" t="s">
        <v>181</v>
      </c>
      <c r="C94" s="56" t="s">
        <v>348</v>
      </c>
      <c r="D94" s="30" t="s">
        <v>12</v>
      </c>
      <c r="E94" s="27" t="s">
        <v>66</v>
      </c>
      <c r="F94" s="30" t="s">
        <v>467</v>
      </c>
    </row>
    <row r="95" spans="1:6" x14ac:dyDescent="0.35">
      <c r="A95" s="47">
        <v>44153</v>
      </c>
      <c r="B95" s="49" t="s">
        <v>252</v>
      </c>
      <c r="C95" s="56" t="s">
        <v>389</v>
      </c>
      <c r="D95" s="49" t="s">
        <v>13</v>
      </c>
      <c r="E95" s="27">
        <v>850</v>
      </c>
      <c r="F95" s="49" t="s">
        <v>519</v>
      </c>
    </row>
    <row r="96" spans="1:6" x14ac:dyDescent="0.35">
      <c r="A96" s="47">
        <v>44153</v>
      </c>
      <c r="B96" s="49" t="s">
        <v>264</v>
      </c>
      <c r="C96" s="56" t="s">
        <v>393</v>
      </c>
      <c r="D96" s="49" t="s">
        <v>13</v>
      </c>
      <c r="E96" s="27">
        <v>575</v>
      </c>
      <c r="F96" s="49" t="s">
        <v>529</v>
      </c>
    </row>
    <row r="97" spans="1:6" x14ac:dyDescent="0.35">
      <c r="A97" s="47">
        <v>44153</v>
      </c>
      <c r="B97" s="49" t="s">
        <v>289</v>
      </c>
      <c r="C97" s="56" t="s">
        <v>401</v>
      </c>
      <c r="D97" s="49" t="s">
        <v>14</v>
      </c>
      <c r="E97" s="27">
        <v>6.1669999999999998</v>
      </c>
      <c r="F97" s="49" t="s">
        <v>548</v>
      </c>
    </row>
    <row r="98" spans="1:6" x14ac:dyDescent="0.35">
      <c r="A98" s="45">
        <v>44154</v>
      </c>
      <c r="B98" s="30" t="s">
        <v>178</v>
      </c>
      <c r="C98" s="56" t="s">
        <v>346</v>
      </c>
      <c r="D98" s="30" t="s">
        <v>12</v>
      </c>
      <c r="E98" s="27" t="s">
        <v>66</v>
      </c>
      <c r="F98" s="30" t="s">
        <v>466</v>
      </c>
    </row>
    <row r="99" spans="1:6" x14ac:dyDescent="0.35">
      <c r="A99" s="45">
        <v>44154</v>
      </c>
      <c r="B99" s="30" t="s">
        <v>179</v>
      </c>
      <c r="C99" s="56" t="s">
        <v>77</v>
      </c>
      <c r="D99" s="30" t="s">
        <v>11</v>
      </c>
      <c r="E99" s="27">
        <v>1250</v>
      </c>
      <c r="F99" s="30" t="s">
        <v>59</v>
      </c>
    </row>
    <row r="100" spans="1:6" x14ac:dyDescent="0.35">
      <c r="A100" s="47">
        <v>44154</v>
      </c>
      <c r="B100" s="49" t="s">
        <v>104</v>
      </c>
      <c r="C100" s="56" t="s">
        <v>62</v>
      </c>
      <c r="D100" s="49" t="s">
        <v>17</v>
      </c>
      <c r="E100" s="27" t="s">
        <v>66</v>
      </c>
      <c r="F100" s="49" t="s">
        <v>409</v>
      </c>
    </row>
    <row r="101" spans="1:6" x14ac:dyDescent="0.35">
      <c r="A101" s="47">
        <v>44154</v>
      </c>
      <c r="B101" s="49" t="s">
        <v>278</v>
      </c>
      <c r="C101" s="56" t="s">
        <v>78</v>
      </c>
      <c r="D101" s="49" t="s">
        <v>19</v>
      </c>
      <c r="E101" s="27" t="s">
        <v>66</v>
      </c>
      <c r="F101" s="49" t="s">
        <v>40</v>
      </c>
    </row>
    <row r="102" spans="1:6" x14ac:dyDescent="0.35">
      <c r="A102" s="45">
        <v>44155</v>
      </c>
      <c r="B102" s="30" t="s">
        <v>177</v>
      </c>
      <c r="C102" s="56" t="s">
        <v>345</v>
      </c>
      <c r="D102" s="30" t="s">
        <v>13</v>
      </c>
      <c r="E102" s="27" t="s">
        <v>66</v>
      </c>
      <c r="F102" s="30" t="s">
        <v>59</v>
      </c>
    </row>
    <row r="103" spans="1:6" x14ac:dyDescent="0.35">
      <c r="A103" s="47">
        <v>44155</v>
      </c>
      <c r="B103" s="50" t="s">
        <v>238</v>
      </c>
      <c r="C103" s="57" t="s">
        <v>56</v>
      </c>
      <c r="D103" s="50" t="s">
        <v>15</v>
      </c>
      <c r="E103" s="27">
        <v>14600</v>
      </c>
      <c r="F103" s="49" t="s">
        <v>59</v>
      </c>
    </row>
    <row r="104" spans="1:6" x14ac:dyDescent="0.35">
      <c r="A104" s="45">
        <v>44156</v>
      </c>
      <c r="B104" s="30" t="s">
        <v>176</v>
      </c>
      <c r="C104" s="56" t="s">
        <v>344</v>
      </c>
      <c r="D104" s="30" t="s">
        <v>20</v>
      </c>
      <c r="E104" s="27">
        <v>165</v>
      </c>
      <c r="F104" s="30" t="s">
        <v>59</v>
      </c>
    </row>
    <row r="105" spans="1:6" x14ac:dyDescent="0.35">
      <c r="A105" s="45">
        <v>44158</v>
      </c>
      <c r="B105" s="30" t="s">
        <v>172</v>
      </c>
      <c r="C105" s="56" t="s">
        <v>340</v>
      </c>
      <c r="D105" s="30" t="s">
        <v>15</v>
      </c>
      <c r="E105" s="27" t="s">
        <v>66</v>
      </c>
      <c r="F105" s="30" t="s">
        <v>59</v>
      </c>
    </row>
    <row r="106" spans="1:6" x14ac:dyDescent="0.35">
      <c r="A106" s="45">
        <v>44158</v>
      </c>
      <c r="B106" s="30" t="s">
        <v>174</v>
      </c>
      <c r="C106" s="56" t="s">
        <v>342</v>
      </c>
      <c r="D106" s="30" t="s">
        <v>19</v>
      </c>
      <c r="E106" s="27" t="s">
        <v>66</v>
      </c>
      <c r="F106" s="30" t="s">
        <v>464</v>
      </c>
    </row>
    <row r="107" spans="1:6" x14ac:dyDescent="0.35">
      <c r="A107" s="47">
        <v>44158</v>
      </c>
      <c r="B107" s="49" t="s">
        <v>262</v>
      </c>
      <c r="C107" s="56" t="s">
        <v>39</v>
      </c>
      <c r="D107" s="49" t="s">
        <v>12</v>
      </c>
      <c r="E107" s="27">
        <v>28.3</v>
      </c>
      <c r="F107" s="49" t="s">
        <v>527</v>
      </c>
    </row>
    <row r="108" spans="1:6" x14ac:dyDescent="0.35">
      <c r="A108" s="47">
        <v>44158</v>
      </c>
      <c r="B108" s="49" t="s">
        <v>270</v>
      </c>
      <c r="C108" s="56" t="s">
        <v>39</v>
      </c>
      <c r="D108" s="49" t="s">
        <v>19</v>
      </c>
      <c r="E108" s="27" t="s">
        <v>66</v>
      </c>
      <c r="F108" s="49" t="s">
        <v>534</v>
      </c>
    </row>
    <row r="109" spans="1:6" x14ac:dyDescent="0.35">
      <c r="A109" s="45">
        <v>44159</v>
      </c>
      <c r="B109" s="30" t="s">
        <v>168</v>
      </c>
      <c r="C109" s="56" t="s">
        <v>99</v>
      </c>
      <c r="D109" s="30" t="s">
        <v>11</v>
      </c>
      <c r="E109" s="27" t="s">
        <v>66</v>
      </c>
      <c r="F109" s="30" t="s">
        <v>459</v>
      </c>
    </row>
    <row r="110" spans="1:6" x14ac:dyDescent="0.35">
      <c r="A110" s="45">
        <v>44159</v>
      </c>
      <c r="B110" s="30" t="s">
        <v>170</v>
      </c>
      <c r="C110" s="56" t="s">
        <v>57</v>
      </c>
      <c r="D110" s="30" t="s">
        <v>15</v>
      </c>
      <c r="E110" s="27" t="s">
        <v>66</v>
      </c>
      <c r="F110" s="30" t="s">
        <v>461</v>
      </c>
    </row>
    <row r="111" spans="1:6" x14ac:dyDescent="0.35">
      <c r="A111" s="45">
        <v>44161</v>
      </c>
      <c r="B111" s="30" t="s">
        <v>167</v>
      </c>
      <c r="C111" s="56" t="s">
        <v>48</v>
      </c>
      <c r="D111" s="30" t="s">
        <v>12</v>
      </c>
      <c r="E111" s="27" t="s">
        <v>66</v>
      </c>
      <c r="F111" s="30" t="s">
        <v>458</v>
      </c>
    </row>
    <row r="112" spans="1:6" x14ac:dyDescent="0.35">
      <c r="A112" s="45">
        <v>44162</v>
      </c>
      <c r="B112" s="30" t="s">
        <v>165</v>
      </c>
      <c r="C112" s="56" t="s">
        <v>337</v>
      </c>
      <c r="D112" s="30" t="s">
        <v>19</v>
      </c>
      <c r="E112" s="27" t="s">
        <v>66</v>
      </c>
      <c r="F112" s="30" t="s">
        <v>61</v>
      </c>
    </row>
    <row r="113" spans="1:6" x14ac:dyDescent="0.35">
      <c r="A113" s="45">
        <v>44162</v>
      </c>
      <c r="B113" s="30" t="s">
        <v>166</v>
      </c>
      <c r="C113" s="56" t="s">
        <v>338</v>
      </c>
      <c r="D113" s="30" t="s">
        <v>13</v>
      </c>
      <c r="E113" s="27" t="s">
        <v>66</v>
      </c>
      <c r="F113" s="30" t="s">
        <v>457</v>
      </c>
    </row>
    <row r="114" spans="1:6" x14ac:dyDescent="0.35">
      <c r="A114" s="45">
        <v>44162</v>
      </c>
      <c r="B114" s="30" t="s">
        <v>169</v>
      </c>
      <c r="C114" s="56" t="s">
        <v>56</v>
      </c>
      <c r="D114" s="30" t="s">
        <v>33</v>
      </c>
      <c r="E114" s="27" t="s">
        <v>66</v>
      </c>
      <c r="F114" s="30" t="s">
        <v>460</v>
      </c>
    </row>
    <row r="115" spans="1:6" x14ac:dyDescent="0.35">
      <c r="A115" s="45">
        <v>44165</v>
      </c>
      <c r="B115" s="30" t="s">
        <v>161</v>
      </c>
      <c r="C115" s="56" t="s">
        <v>84</v>
      </c>
      <c r="D115" s="30" t="s">
        <v>11</v>
      </c>
      <c r="E115" s="27" t="s">
        <v>66</v>
      </c>
      <c r="F115" s="30" t="s">
        <v>453</v>
      </c>
    </row>
    <row r="116" spans="1:6" x14ac:dyDescent="0.35">
      <c r="A116" s="45">
        <v>44165</v>
      </c>
      <c r="B116" s="30" t="s">
        <v>162</v>
      </c>
      <c r="C116" s="56" t="s">
        <v>162</v>
      </c>
      <c r="D116" s="30" t="s">
        <v>14</v>
      </c>
      <c r="E116" s="27" t="s">
        <v>66</v>
      </c>
      <c r="F116" s="30" t="s">
        <v>454</v>
      </c>
    </row>
    <row r="117" spans="1:6" x14ac:dyDescent="0.35">
      <c r="A117" s="45">
        <v>44165</v>
      </c>
      <c r="B117" s="30" t="s">
        <v>164</v>
      </c>
      <c r="C117" s="56" t="s">
        <v>336</v>
      </c>
      <c r="D117" s="30" t="s">
        <v>12</v>
      </c>
      <c r="E117" s="27" t="s">
        <v>66</v>
      </c>
      <c r="F117" s="30" t="s">
        <v>456</v>
      </c>
    </row>
    <row r="118" spans="1:6" x14ac:dyDescent="0.35">
      <c r="A118" s="45">
        <v>44165</v>
      </c>
      <c r="B118" s="30" t="s">
        <v>171</v>
      </c>
      <c r="C118" s="56" t="s">
        <v>339</v>
      </c>
      <c r="D118" s="30" t="s">
        <v>10</v>
      </c>
      <c r="E118" s="27">
        <v>800</v>
      </c>
      <c r="F118" s="30" t="s">
        <v>462</v>
      </c>
    </row>
    <row r="119" spans="1:6" x14ac:dyDescent="0.35">
      <c r="A119" s="45">
        <v>44165</v>
      </c>
      <c r="B119" s="30" t="s">
        <v>204</v>
      </c>
      <c r="C119" s="56" t="s">
        <v>362</v>
      </c>
      <c r="D119" s="30" t="s">
        <v>17</v>
      </c>
      <c r="E119" s="27" t="s">
        <v>66</v>
      </c>
      <c r="F119" s="30" t="s">
        <v>52</v>
      </c>
    </row>
    <row r="120" spans="1:6" x14ac:dyDescent="0.35">
      <c r="A120" s="45">
        <v>44166</v>
      </c>
      <c r="B120" s="30" t="s">
        <v>152</v>
      </c>
      <c r="C120" s="56" t="s">
        <v>328</v>
      </c>
      <c r="D120" s="30" t="s">
        <v>12</v>
      </c>
      <c r="E120" s="27" t="s">
        <v>66</v>
      </c>
      <c r="F120" s="30" t="s">
        <v>79</v>
      </c>
    </row>
    <row r="121" spans="1:6" x14ac:dyDescent="0.35">
      <c r="A121" s="45">
        <v>44166</v>
      </c>
      <c r="B121" s="30" t="s">
        <v>153</v>
      </c>
      <c r="C121" s="56" t="s">
        <v>329</v>
      </c>
      <c r="D121" s="30" t="s">
        <v>16</v>
      </c>
      <c r="E121" s="27">
        <v>3.8460000000000001</v>
      </c>
      <c r="F121" s="30" t="s">
        <v>445</v>
      </c>
    </row>
    <row r="122" spans="1:6" x14ac:dyDescent="0.35">
      <c r="A122" s="45">
        <v>44166</v>
      </c>
      <c r="B122" s="30" t="s">
        <v>154</v>
      </c>
      <c r="C122" s="56" t="s">
        <v>330</v>
      </c>
      <c r="D122" s="30" t="s">
        <v>11</v>
      </c>
      <c r="E122" s="27" t="s">
        <v>66</v>
      </c>
      <c r="F122" s="30" t="s">
        <v>446</v>
      </c>
    </row>
    <row r="123" spans="1:6" x14ac:dyDescent="0.35">
      <c r="A123" s="45">
        <v>44166</v>
      </c>
      <c r="B123" s="30" t="s">
        <v>155</v>
      </c>
      <c r="C123" s="56" t="s">
        <v>87</v>
      </c>
      <c r="D123" s="30" t="s">
        <v>12</v>
      </c>
      <c r="E123" s="27" t="s">
        <v>66</v>
      </c>
      <c r="F123" s="30" t="s">
        <v>447</v>
      </c>
    </row>
    <row r="124" spans="1:6" x14ac:dyDescent="0.35">
      <c r="A124" s="45">
        <v>44166</v>
      </c>
      <c r="B124" s="30" t="s">
        <v>156</v>
      </c>
      <c r="C124" s="56" t="s">
        <v>331</v>
      </c>
      <c r="D124" s="30" t="s">
        <v>11</v>
      </c>
      <c r="E124" s="27" t="s">
        <v>66</v>
      </c>
      <c r="F124" s="30" t="s">
        <v>448</v>
      </c>
    </row>
    <row r="125" spans="1:6" x14ac:dyDescent="0.35">
      <c r="A125" s="45">
        <v>44166</v>
      </c>
      <c r="B125" s="30" t="s">
        <v>157</v>
      </c>
      <c r="C125" s="56" t="s">
        <v>332</v>
      </c>
      <c r="D125" s="30" t="s">
        <v>13</v>
      </c>
      <c r="E125" s="27">
        <v>250</v>
      </c>
      <c r="F125" s="30" t="s">
        <v>449</v>
      </c>
    </row>
    <row r="126" spans="1:6" x14ac:dyDescent="0.35">
      <c r="A126" s="45">
        <v>44166</v>
      </c>
      <c r="B126" s="30" t="s">
        <v>158</v>
      </c>
      <c r="C126" s="56" t="s">
        <v>333</v>
      </c>
      <c r="D126" s="30" t="s">
        <v>20</v>
      </c>
      <c r="E126" s="27" t="s">
        <v>66</v>
      </c>
      <c r="F126" s="30" t="s">
        <v>450</v>
      </c>
    </row>
    <row r="127" spans="1:6" x14ac:dyDescent="0.35">
      <c r="A127" s="45">
        <v>44166</v>
      </c>
      <c r="B127" s="30" t="s">
        <v>159</v>
      </c>
      <c r="C127" s="56" t="s">
        <v>80</v>
      </c>
      <c r="D127" s="30" t="s">
        <v>19</v>
      </c>
      <c r="E127" s="27" t="s">
        <v>66</v>
      </c>
      <c r="F127" s="30" t="s">
        <v>451</v>
      </c>
    </row>
    <row r="128" spans="1:6" x14ac:dyDescent="0.35">
      <c r="A128" s="45">
        <v>44166</v>
      </c>
      <c r="B128" s="30" t="s">
        <v>160</v>
      </c>
      <c r="C128" s="56" t="s">
        <v>334</v>
      </c>
      <c r="D128" s="30" t="s">
        <v>13</v>
      </c>
      <c r="E128" s="27">
        <v>530</v>
      </c>
      <c r="F128" s="30" t="s">
        <v>452</v>
      </c>
    </row>
    <row r="129" spans="1:6" x14ac:dyDescent="0.35">
      <c r="A129" s="47">
        <v>44166</v>
      </c>
      <c r="B129" s="49" t="s">
        <v>266</v>
      </c>
      <c r="C129" s="56" t="s">
        <v>385</v>
      </c>
      <c r="D129" s="49" t="s">
        <v>11</v>
      </c>
      <c r="E129" s="27" t="s">
        <v>66</v>
      </c>
      <c r="F129" s="49" t="s">
        <v>531</v>
      </c>
    </row>
    <row r="130" spans="1:6" x14ac:dyDescent="0.35">
      <c r="A130" s="45">
        <v>44167</v>
      </c>
      <c r="B130" s="30" t="s">
        <v>147</v>
      </c>
      <c r="C130" s="56" t="s">
        <v>325</v>
      </c>
      <c r="D130" s="30" t="s">
        <v>13</v>
      </c>
      <c r="E130" s="27" t="s">
        <v>66</v>
      </c>
      <c r="F130" s="30" t="s">
        <v>59</v>
      </c>
    </row>
    <row r="131" spans="1:6" x14ac:dyDescent="0.35">
      <c r="A131" s="45">
        <v>44167</v>
      </c>
      <c r="B131" s="30" t="s">
        <v>148</v>
      </c>
      <c r="C131" s="56" t="s">
        <v>326</v>
      </c>
      <c r="D131" s="30" t="s">
        <v>13</v>
      </c>
      <c r="E131" s="27" t="s">
        <v>66</v>
      </c>
      <c r="F131" s="30" t="s">
        <v>441</v>
      </c>
    </row>
    <row r="132" spans="1:6" x14ac:dyDescent="0.35">
      <c r="A132" s="45">
        <v>44167</v>
      </c>
      <c r="B132" s="30" t="s">
        <v>149</v>
      </c>
      <c r="C132" s="56" t="s">
        <v>327</v>
      </c>
      <c r="D132" s="30" t="s">
        <v>18</v>
      </c>
      <c r="E132" s="27" t="s">
        <v>66</v>
      </c>
      <c r="F132" s="30" t="s">
        <v>442</v>
      </c>
    </row>
    <row r="133" spans="1:6" x14ac:dyDescent="0.35">
      <c r="A133" s="45">
        <v>44167</v>
      </c>
      <c r="B133" s="30" t="s">
        <v>150</v>
      </c>
      <c r="C133" s="56" t="s">
        <v>56</v>
      </c>
      <c r="D133" s="30" t="s">
        <v>17</v>
      </c>
      <c r="E133" s="27" t="s">
        <v>66</v>
      </c>
      <c r="F133" s="30" t="s">
        <v>443</v>
      </c>
    </row>
    <row r="134" spans="1:6" x14ac:dyDescent="0.35">
      <c r="A134" s="45">
        <v>44167</v>
      </c>
      <c r="B134" s="30" t="s">
        <v>151</v>
      </c>
      <c r="C134" s="56" t="s">
        <v>94</v>
      </c>
      <c r="D134" s="30" t="s">
        <v>11</v>
      </c>
      <c r="E134" s="27" t="s">
        <v>66</v>
      </c>
      <c r="F134" s="30" t="s">
        <v>444</v>
      </c>
    </row>
    <row r="135" spans="1:6" x14ac:dyDescent="0.35">
      <c r="A135" s="45">
        <v>44168</v>
      </c>
      <c r="B135" s="30" t="s">
        <v>191</v>
      </c>
      <c r="C135" s="56" t="s">
        <v>99</v>
      </c>
      <c r="D135" s="30" t="s">
        <v>11</v>
      </c>
      <c r="E135" s="27" t="s">
        <v>66</v>
      </c>
      <c r="F135" s="30" t="s">
        <v>97</v>
      </c>
    </row>
    <row r="136" spans="1:6" x14ac:dyDescent="0.35">
      <c r="A136" s="47">
        <v>44168</v>
      </c>
      <c r="B136" s="49" t="s">
        <v>250</v>
      </c>
      <c r="C136" s="56" t="s">
        <v>354</v>
      </c>
      <c r="D136" s="49" t="s">
        <v>19</v>
      </c>
      <c r="E136" s="27" t="s">
        <v>66</v>
      </c>
      <c r="F136" s="49" t="s">
        <v>40</v>
      </c>
    </row>
    <row r="137" spans="1:6" x14ac:dyDescent="0.35">
      <c r="A137" s="45">
        <v>44169</v>
      </c>
      <c r="B137" s="30" t="s">
        <v>145</v>
      </c>
      <c r="C137" s="56" t="s">
        <v>96</v>
      </c>
      <c r="D137" s="30" t="s">
        <v>17</v>
      </c>
      <c r="E137" s="27" t="s">
        <v>66</v>
      </c>
      <c r="F137" s="30" t="s">
        <v>439</v>
      </c>
    </row>
    <row r="138" spans="1:6" x14ac:dyDescent="0.35">
      <c r="A138" s="45">
        <v>44169</v>
      </c>
      <c r="B138" s="30" t="s">
        <v>146</v>
      </c>
      <c r="C138" s="56" t="s">
        <v>324</v>
      </c>
      <c r="D138" s="30" t="s">
        <v>33</v>
      </c>
      <c r="E138" s="27" t="s">
        <v>66</v>
      </c>
      <c r="F138" s="30" t="s">
        <v>440</v>
      </c>
    </row>
    <row r="139" spans="1:6" x14ac:dyDescent="0.35">
      <c r="A139" s="45">
        <v>44174</v>
      </c>
      <c r="B139" s="30" t="s">
        <v>143</v>
      </c>
      <c r="C139" s="56" t="s">
        <v>323</v>
      </c>
      <c r="D139" s="30" t="s">
        <v>10</v>
      </c>
      <c r="E139" s="27" t="s">
        <v>66</v>
      </c>
      <c r="F139" s="30" t="s">
        <v>437</v>
      </c>
    </row>
    <row r="140" spans="1:6" x14ac:dyDescent="0.35">
      <c r="A140" s="45">
        <v>44174</v>
      </c>
      <c r="B140" s="32" t="s">
        <v>144</v>
      </c>
      <c r="C140" s="57" t="s">
        <v>67</v>
      </c>
      <c r="D140" s="30" t="s">
        <v>12</v>
      </c>
      <c r="E140" s="27" t="s">
        <v>66</v>
      </c>
      <c r="F140" s="30" t="s">
        <v>438</v>
      </c>
    </row>
    <row r="141" spans="1:6" x14ac:dyDescent="0.35">
      <c r="A141" s="45">
        <v>44174</v>
      </c>
      <c r="B141" s="30" t="s">
        <v>206</v>
      </c>
      <c r="C141" s="56" t="s">
        <v>363</v>
      </c>
      <c r="D141" s="30" t="s">
        <v>11</v>
      </c>
      <c r="E141" s="27" t="s">
        <v>66</v>
      </c>
      <c r="F141" s="30" t="s">
        <v>485</v>
      </c>
    </row>
    <row r="142" spans="1:6" x14ac:dyDescent="0.35">
      <c r="A142" s="45">
        <v>44175</v>
      </c>
      <c r="B142" s="30" t="s">
        <v>140</v>
      </c>
      <c r="C142" s="56" t="s">
        <v>321</v>
      </c>
      <c r="D142" s="30" t="s">
        <v>11</v>
      </c>
      <c r="E142" s="27" t="s">
        <v>66</v>
      </c>
      <c r="F142" s="30" t="s">
        <v>100</v>
      </c>
    </row>
    <row r="143" spans="1:6" x14ac:dyDescent="0.35">
      <c r="A143" s="45">
        <v>44175</v>
      </c>
      <c r="B143" s="30" t="s">
        <v>142</v>
      </c>
      <c r="C143" s="56" t="s">
        <v>322</v>
      </c>
      <c r="D143" s="30" t="s">
        <v>13</v>
      </c>
      <c r="E143" s="27" t="s">
        <v>66</v>
      </c>
      <c r="F143" s="30" t="s">
        <v>436</v>
      </c>
    </row>
    <row r="144" spans="1:6" x14ac:dyDescent="0.35">
      <c r="A144" s="45">
        <v>44175</v>
      </c>
      <c r="B144" s="30" t="s">
        <v>215</v>
      </c>
      <c r="C144" s="56" t="s">
        <v>368</v>
      </c>
      <c r="D144" s="30" t="s">
        <v>19</v>
      </c>
      <c r="E144" s="27">
        <v>400</v>
      </c>
      <c r="F144" s="30" t="s">
        <v>492</v>
      </c>
    </row>
    <row r="145" spans="1:6" x14ac:dyDescent="0.35">
      <c r="A145" s="47">
        <v>44176</v>
      </c>
      <c r="B145" s="49" t="s">
        <v>294</v>
      </c>
      <c r="C145" s="56" t="s">
        <v>404</v>
      </c>
      <c r="D145" s="49" t="s">
        <v>14</v>
      </c>
      <c r="E145" s="27" t="s">
        <v>66</v>
      </c>
      <c r="F145" s="49" t="s">
        <v>552</v>
      </c>
    </row>
    <row r="146" spans="1:6" x14ac:dyDescent="0.35">
      <c r="A146" s="45">
        <v>44179</v>
      </c>
      <c r="B146" s="30" t="s">
        <v>139</v>
      </c>
      <c r="C146" s="56" t="s">
        <v>71</v>
      </c>
      <c r="D146" s="30" t="s">
        <v>10</v>
      </c>
      <c r="E146" s="27">
        <v>0.182</v>
      </c>
      <c r="F146" s="30" t="s">
        <v>61</v>
      </c>
    </row>
    <row r="147" spans="1:6" x14ac:dyDescent="0.35">
      <c r="A147" s="45">
        <v>44179</v>
      </c>
      <c r="B147" s="30" t="s">
        <v>187</v>
      </c>
      <c r="C147" s="56" t="s">
        <v>352</v>
      </c>
      <c r="D147" s="30" t="s">
        <v>10</v>
      </c>
      <c r="E147" s="27">
        <v>480</v>
      </c>
      <c r="F147" s="30" t="s">
        <v>59</v>
      </c>
    </row>
    <row r="148" spans="1:6" x14ac:dyDescent="0.35">
      <c r="A148" s="47">
        <v>44179</v>
      </c>
      <c r="B148" s="49" t="s">
        <v>298</v>
      </c>
      <c r="C148" s="56" t="s">
        <v>54</v>
      </c>
      <c r="D148" s="49" t="s">
        <v>20</v>
      </c>
      <c r="E148" s="27" t="s">
        <v>66</v>
      </c>
      <c r="F148" s="49" t="s">
        <v>554</v>
      </c>
    </row>
    <row r="149" spans="1:6" x14ac:dyDescent="0.35">
      <c r="A149" s="45">
        <v>44180</v>
      </c>
      <c r="B149" s="30" t="s">
        <v>134</v>
      </c>
      <c r="C149" s="56" t="s">
        <v>318</v>
      </c>
      <c r="D149" s="30" t="s">
        <v>12</v>
      </c>
      <c r="E149" s="27" t="s">
        <v>66</v>
      </c>
      <c r="F149" s="30" t="s">
        <v>432</v>
      </c>
    </row>
    <row r="150" spans="1:6" x14ac:dyDescent="0.35">
      <c r="A150" s="45">
        <v>44180</v>
      </c>
      <c r="B150" s="30" t="s">
        <v>135</v>
      </c>
      <c r="C150" s="56" t="s">
        <v>319</v>
      </c>
      <c r="D150" s="30" t="s">
        <v>19</v>
      </c>
      <c r="E150" s="27" t="s">
        <v>66</v>
      </c>
      <c r="F150" s="30" t="s">
        <v>93</v>
      </c>
    </row>
    <row r="151" spans="1:6" x14ac:dyDescent="0.35">
      <c r="A151" s="45">
        <v>44180</v>
      </c>
      <c r="B151" s="30" t="s">
        <v>136</v>
      </c>
      <c r="C151" s="56" t="s">
        <v>52</v>
      </c>
      <c r="D151" s="30" t="s">
        <v>19</v>
      </c>
      <c r="E151" s="27" t="s">
        <v>66</v>
      </c>
      <c r="F151" s="30" t="s">
        <v>204</v>
      </c>
    </row>
    <row r="152" spans="1:6" x14ac:dyDescent="0.35">
      <c r="A152" s="45">
        <v>44180</v>
      </c>
      <c r="B152" s="30" t="s">
        <v>137</v>
      </c>
      <c r="C152" s="56" t="s">
        <v>320</v>
      </c>
      <c r="D152" s="30" t="s">
        <v>19</v>
      </c>
      <c r="E152" s="27" t="s">
        <v>66</v>
      </c>
      <c r="F152" s="30" t="s">
        <v>433</v>
      </c>
    </row>
    <row r="153" spans="1:6" x14ac:dyDescent="0.35">
      <c r="A153" s="45">
        <v>44180</v>
      </c>
      <c r="B153" s="30" t="s">
        <v>138</v>
      </c>
      <c r="C153" s="56" t="s">
        <v>95</v>
      </c>
      <c r="D153" s="30" t="s">
        <v>16</v>
      </c>
      <c r="E153" s="27" t="s">
        <v>66</v>
      </c>
      <c r="F153" s="30" t="s">
        <v>434</v>
      </c>
    </row>
    <row r="154" spans="1:6" x14ac:dyDescent="0.35">
      <c r="A154" s="45">
        <v>44181</v>
      </c>
      <c r="B154" s="30" t="s">
        <v>133</v>
      </c>
      <c r="C154" s="56" t="s">
        <v>317</v>
      </c>
      <c r="D154" s="30" t="s">
        <v>11</v>
      </c>
      <c r="E154" s="27" t="s">
        <v>66</v>
      </c>
      <c r="F154" s="30" t="s">
        <v>431</v>
      </c>
    </row>
    <row r="155" spans="1:6" x14ac:dyDescent="0.35">
      <c r="A155" s="45">
        <v>44182</v>
      </c>
      <c r="B155" s="30" t="s">
        <v>126</v>
      </c>
      <c r="C155" s="56" t="s">
        <v>82</v>
      </c>
      <c r="D155" s="30" t="s">
        <v>11</v>
      </c>
      <c r="E155" s="27" t="s">
        <v>66</v>
      </c>
      <c r="F155" s="30" t="s">
        <v>59</v>
      </c>
    </row>
    <row r="156" spans="1:6" x14ac:dyDescent="0.35">
      <c r="A156" s="45">
        <v>44182</v>
      </c>
      <c r="B156" s="30" t="s">
        <v>127</v>
      </c>
      <c r="C156" s="56" t="s">
        <v>48</v>
      </c>
      <c r="D156" s="30" t="s">
        <v>16</v>
      </c>
      <c r="E156" s="27">
        <v>231.74299999999999</v>
      </c>
      <c r="F156" s="30" t="s">
        <v>428</v>
      </c>
    </row>
    <row r="157" spans="1:6" x14ac:dyDescent="0.35">
      <c r="A157" s="45">
        <v>44182</v>
      </c>
      <c r="B157" s="30" t="s">
        <v>128</v>
      </c>
      <c r="C157" s="56" t="s">
        <v>48</v>
      </c>
      <c r="D157" s="30" t="s">
        <v>16</v>
      </c>
      <c r="E157" s="27" t="s">
        <v>66</v>
      </c>
      <c r="F157" s="30" t="s">
        <v>429</v>
      </c>
    </row>
    <row r="158" spans="1:6" x14ac:dyDescent="0.35">
      <c r="A158" s="45">
        <v>44182</v>
      </c>
      <c r="B158" s="30" t="s">
        <v>129</v>
      </c>
      <c r="C158" s="56" t="s">
        <v>316</v>
      </c>
      <c r="D158" s="30" t="s">
        <v>13</v>
      </c>
      <c r="E158" s="27" t="s">
        <v>66</v>
      </c>
      <c r="F158" s="30" t="s">
        <v>334</v>
      </c>
    </row>
    <row r="159" spans="1:6" x14ac:dyDescent="0.35">
      <c r="A159" s="45">
        <v>44182</v>
      </c>
      <c r="B159" s="30" t="s">
        <v>130</v>
      </c>
      <c r="C159" s="56" t="s">
        <v>305</v>
      </c>
      <c r="D159" s="30" t="s">
        <v>13</v>
      </c>
      <c r="E159" s="27" t="s">
        <v>66</v>
      </c>
      <c r="F159" s="30" t="s">
        <v>430</v>
      </c>
    </row>
    <row r="160" spans="1:6" x14ac:dyDescent="0.35">
      <c r="A160" s="45">
        <v>44182</v>
      </c>
      <c r="B160" s="30" t="s">
        <v>131</v>
      </c>
      <c r="C160" s="56" t="s">
        <v>92</v>
      </c>
      <c r="D160" s="30" t="s">
        <v>11</v>
      </c>
      <c r="E160" s="27" t="s">
        <v>66</v>
      </c>
      <c r="F160" s="30" t="s">
        <v>343</v>
      </c>
    </row>
    <row r="161" spans="1:6" x14ac:dyDescent="0.35">
      <c r="A161" s="45">
        <v>44182</v>
      </c>
      <c r="B161" s="30" t="s">
        <v>132</v>
      </c>
      <c r="C161" s="56" t="s">
        <v>306</v>
      </c>
      <c r="D161" s="30" t="s">
        <v>19</v>
      </c>
      <c r="E161" s="27" t="s">
        <v>66</v>
      </c>
      <c r="F161" s="30" t="s">
        <v>319</v>
      </c>
    </row>
    <row r="162" spans="1:6" x14ac:dyDescent="0.35">
      <c r="A162" s="45">
        <v>44183</v>
      </c>
      <c r="B162" s="30" t="s">
        <v>122</v>
      </c>
      <c r="C162" s="56" t="s">
        <v>313</v>
      </c>
      <c r="D162" s="30" t="s">
        <v>11</v>
      </c>
      <c r="E162" s="27" t="s">
        <v>66</v>
      </c>
      <c r="F162" s="30" t="s">
        <v>423</v>
      </c>
    </row>
    <row r="163" spans="1:6" x14ac:dyDescent="0.35">
      <c r="A163" s="45">
        <v>44183</v>
      </c>
      <c r="B163" s="30" t="s">
        <v>123</v>
      </c>
      <c r="C163" s="56" t="s">
        <v>314</v>
      </c>
      <c r="D163" s="30" t="s">
        <v>18</v>
      </c>
      <c r="E163" s="27" t="s">
        <v>66</v>
      </c>
      <c r="F163" s="30" t="s">
        <v>424</v>
      </c>
    </row>
    <row r="164" spans="1:6" x14ac:dyDescent="0.35">
      <c r="A164" s="45">
        <v>44183</v>
      </c>
      <c r="B164" s="30" t="s">
        <v>123</v>
      </c>
      <c r="C164" s="56" t="s">
        <v>314</v>
      </c>
      <c r="D164" s="30" t="s">
        <v>18</v>
      </c>
      <c r="E164" s="27" t="s">
        <v>66</v>
      </c>
      <c r="F164" s="30" t="s">
        <v>425</v>
      </c>
    </row>
    <row r="165" spans="1:6" x14ac:dyDescent="0.35">
      <c r="A165" s="45">
        <v>44183</v>
      </c>
      <c r="B165" s="30" t="s">
        <v>124</v>
      </c>
      <c r="C165" s="56" t="s">
        <v>315</v>
      </c>
      <c r="D165" s="30" t="s">
        <v>18</v>
      </c>
      <c r="E165" s="27" t="s">
        <v>66</v>
      </c>
      <c r="F165" s="30" t="s">
        <v>426</v>
      </c>
    </row>
    <row r="166" spans="1:6" x14ac:dyDescent="0.35">
      <c r="A166" s="45">
        <v>44183</v>
      </c>
      <c r="B166" s="30" t="s">
        <v>125</v>
      </c>
      <c r="C166" s="56" t="s">
        <v>100</v>
      </c>
      <c r="D166" s="30" t="s">
        <v>19</v>
      </c>
      <c r="E166" s="27" t="s">
        <v>66</v>
      </c>
      <c r="F166" s="30" t="s">
        <v>427</v>
      </c>
    </row>
    <row r="167" spans="1:6" x14ac:dyDescent="0.35">
      <c r="A167" s="45">
        <v>44183</v>
      </c>
      <c r="B167" s="30" t="s">
        <v>192</v>
      </c>
      <c r="C167" s="56" t="s">
        <v>70</v>
      </c>
      <c r="D167" s="30" t="s">
        <v>11</v>
      </c>
      <c r="E167" s="27">
        <v>1600</v>
      </c>
      <c r="F167" s="30" t="s">
        <v>475</v>
      </c>
    </row>
    <row r="168" spans="1:6" x14ac:dyDescent="0.35">
      <c r="A168" s="45">
        <v>44183</v>
      </c>
      <c r="B168" s="30" t="s">
        <v>202</v>
      </c>
      <c r="C168" s="56" t="s">
        <v>62</v>
      </c>
      <c r="D168" s="30" t="s">
        <v>17</v>
      </c>
      <c r="E168" s="27">
        <v>468.96899999999999</v>
      </c>
      <c r="F168" s="30" t="s">
        <v>483</v>
      </c>
    </row>
    <row r="169" spans="1:6" x14ac:dyDescent="0.35">
      <c r="A169" s="47">
        <v>44183</v>
      </c>
      <c r="B169" s="49" t="s">
        <v>293</v>
      </c>
      <c r="C169" s="56" t="s">
        <v>403</v>
      </c>
      <c r="D169" s="49" t="s">
        <v>14</v>
      </c>
      <c r="E169" s="27">
        <v>701.18799999999999</v>
      </c>
      <c r="F169" s="49" t="s">
        <v>551</v>
      </c>
    </row>
    <row r="170" spans="1:6" x14ac:dyDescent="0.35">
      <c r="A170" s="47">
        <v>44183</v>
      </c>
      <c r="B170" s="49" t="s">
        <v>293</v>
      </c>
      <c r="C170" s="56" t="s">
        <v>403</v>
      </c>
      <c r="D170" s="49" t="s">
        <v>14</v>
      </c>
      <c r="E170" s="27">
        <v>177.78100000000001</v>
      </c>
      <c r="F170" s="49" t="s">
        <v>551</v>
      </c>
    </row>
    <row r="171" spans="1:6" x14ac:dyDescent="0.35">
      <c r="A171" s="45">
        <v>44186</v>
      </c>
      <c r="B171" s="30" t="s">
        <v>120</v>
      </c>
      <c r="C171" s="56" t="s">
        <v>311</v>
      </c>
      <c r="D171" s="30" t="s">
        <v>12</v>
      </c>
      <c r="E171" s="27">
        <v>398</v>
      </c>
      <c r="F171" s="30" t="s">
        <v>421</v>
      </c>
    </row>
    <row r="172" spans="1:6" x14ac:dyDescent="0.35">
      <c r="A172" s="45">
        <v>44186</v>
      </c>
      <c r="B172" s="30" t="s">
        <v>121</v>
      </c>
      <c r="C172" s="56" t="s">
        <v>312</v>
      </c>
      <c r="D172" s="30" t="s">
        <v>19</v>
      </c>
      <c r="E172" s="27" t="s">
        <v>66</v>
      </c>
      <c r="F172" s="30" t="s">
        <v>422</v>
      </c>
    </row>
    <row r="173" spans="1:6" x14ac:dyDescent="0.35">
      <c r="A173" s="45">
        <v>44187</v>
      </c>
      <c r="B173" s="30" t="s">
        <v>116</v>
      </c>
      <c r="C173" s="56" t="s">
        <v>309</v>
      </c>
      <c r="D173" s="30" t="s">
        <v>11</v>
      </c>
      <c r="E173" s="27">
        <v>13</v>
      </c>
      <c r="F173" s="30" t="s">
        <v>418</v>
      </c>
    </row>
    <row r="174" spans="1:6" x14ac:dyDescent="0.35">
      <c r="A174" s="45">
        <v>44187</v>
      </c>
      <c r="B174" s="30" t="s">
        <v>117</v>
      </c>
      <c r="C174" s="56" t="s">
        <v>310</v>
      </c>
      <c r="D174" s="30" t="s">
        <v>11</v>
      </c>
      <c r="E174" s="27" t="s">
        <v>66</v>
      </c>
      <c r="F174" s="30" t="s">
        <v>310</v>
      </c>
    </row>
    <row r="175" spans="1:6" x14ac:dyDescent="0.35">
      <c r="A175" s="45">
        <v>44187</v>
      </c>
      <c r="B175" s="30" t="s">
        <v>118</v>
      </c>
      <c r="C175" s="56" t="s">
        <v>100</v>
      </c>
      <c r="D175" s="30" t="s">
        <v>12</v>
      </c>
      <c r="E175" s="27" t="s">
        <v>66</v>
      </c>
      <c r="F175" s="30" t="s">
        <v>419</v>
      </c>
    </row>
    <row r="176" spans="1:6" x14ac:dyDescent="0.35">
      <c r="A176" s="45">
        <v>44187</v>
      </c>
      <c r="B176" s="30" t="s">
        <v>119</v>
      </c>
      <c r="C176" s="56" t="s">
        <v>57</v>
      </c>
      <c r="D176" s="30" t="s">
        <v>14</v>
      </c>
      <c r="E176" s="27" t="s">
        <v>66</v>
      </c>
      <c r="F176" s="30" t="s">
        <v>420</v>
      </c>
    </row>
    <row r="177" spans="1:6" x14ac:dyDescent="0.35">
      <c r="A177" s="45">
        <v>44187</v>
      </c>
      <c r="B177" s="30" t="s">
        <v>141</v>
      </c>
      <c r="C177" s="56" t="s">
        <v>88</v>
      </c>
      <c r="D177" s="30" t="s">
        <v>11</v>
      </c>
      <c r="E177" s="27" t="s">
        <v>66</v>
      </c>
      <c r="F177" s="30" t="s">
        <v>435</v>
      </c>
    </row>
    <row r="178" spans="1:6" x14ac:dyDescent="0.35">
      <c r="A178" s="45">
        <v>44187</v>
      </c>
      <c r="B178" s="30" t="s">
        <v>175</v>
      </c>
      <c r="C178" s="56" t="s">
        <v>343</v>
      </c>
      <c r="D178" s="30" t="s">
        <v>11</v>
      </c>
      <c r="E178" s="27">
        <v>240</v>
      </c>
      <c r="F178" s="30" t="s">
        <v>465</v>
      </c>
    </row>
    <row r="179" spans="1:6" x14ac:dyDescent="0.35">
      <c r="A179" s="45">
        <v>44187</v>
      </c>
      <c r="B179" s="30" t="s">
        <v>176</v>
      </c>
      <c r="C179" s="56" t="s">
        <v>344</v>
      </c>
      <c r="D179" s="30" t="s">
        <v>20</v>
      </c>
      <c r="E179" s="27">
        <v>375</v>
      </c>
      <c r="F179" s="30" t="s">
        <v>40</v>
      </c>
    </row>
    <row r="180" spans="1:6" x14ac:dyDescent="0.35">
      <c r="A180" s="47">
        <v>44187</v>
      </c>
      <c r="B180" s="49" t="s">
        <v>296</v>
      </c>
      <c r="C180" s="56" t="s">
        <v>95</v>
      </c>
      <c r="D180" s="49" t="s">
        <v>12</v>
      </c>
      <c r="E180" s="27">
        <v>408.25</v>
      </c>
      <c r="F180" s="49" t="s">
        <v>553</v>
      </c>
    </row>
    <row r="181" spans="1:6" x14ac:dyDescent="0.35">
      <c r="A181" s="45">
        <v>44188</v>
      </c>
      <c r="B181" s="30" t="s">
        <v>111</v>
      </c>
      <c r="C181" s="56" t="s">
        <v>83</v>
      </c>
      <c r="D181" s="30" t="s">
        <v>12</v>
      </c>
      <c r="E181" s="27" t="s">
        <v>66</v>
      </c>
      <c r="F181" s="30" t="s">
        <v>369</v>
      </c>
    </row>
    <row r="182" spans="1:6" x14ac:dyDescent="0.35">
      <c r="A182" s="45">
        <v>44188</v>
      </c>
      <c r="B182" s="30" t="s">
        <v>112</v>
      </c>
      <c r="C182" s="56" t="s">
        <v>89</v>
      </c>
      <c r="D182" s="30" t="s">
        <v>18</v>
      </c>
      <c r="E182" s="27" t="s">
        <v>66</v>
      </c>
      <c r="F182" s="30" t="s">
        <v>415</v>
      </c>
    </row>
    <row r="183" spans="1:6" x14ac:dyDescent="0.35">
      <c r="A183" s="45">
        <v>44188</v>
      </c>
      <c r="B183" s="30" t="s">
        <v>113</v>
      </c>
      <c r="C183" s="56" t="s">
        <v>94</v>
      </c>
      <c r="D183" s="30" t="s">
        <v>11</v>
      </c>
      <c r="E183" s="27" t="s">
        <v>66</v>
      </c>
      <c r="F183" s="30" t="s">
        <v>416</v>
      </c>
    </row>
    <row r="184" spans="1:6" x14ac:dyDescent="0.35">
      <c r="A184" s="45">
        <v>44188</v>
      </c>
      <c r="B184" s="30" t="s">
        <v>114</v>
      </c>
      <c r="C184" s="56" t="s">
        <v>308</v>
      </c>
      <c r="D184" s="30" t="s">
        <v>18</v>
      </c>
      <c r="E184" s="27" t="s">
        <v>66</v>
      </c>
      <c r="F184" s="30" t="s">
        <v>417</v>
      </c>
    </row>
    <row r="185" spans="1:6" x14ac:dyDescent="0.35">
      <c r="A185" s="45">
        <v>44188</v>
      </c>
      <c r="B185" s="30" t="s">
        <v>115</v>
      </c>
      <c r="C185" s="56" t="s">
        <v>69</v>
      </c>
      <c r="D185" s="30" t="s">
        <v>19</v>
      </c>
      <c r="E185" s="27" t="s">
        <v>66</v>
      </c>
      <c r="F185" s="30" t="s">
        <v>59</v>
      </c>
    </row>
    <row r="186" spans="1:6" x14ac:dyDescent="0.35">
      <c r="A186" s="47">
        <v>44188</v>
      </c>
      <c r="B186" s="43" t="s">
        <v>224</v>
      </c>
      <c r="C186" s="58" t="s">
        <v>376</v>
      </c>
      <c r="D186" s="48" t="s">
        <v>19</v>
      </c>
      <c r="E186" s="27" t="s">
        <v>66</v>
      </c>
      <c r="F186" s="49" t="s">
        <v>497</v>
      </c>
    </row>
    <row r="187" spans="1:6" x14ac:dyDescent="0.35">
      <c r="A187" s="47">
        <v>44188</v>
      </c>
      <c r="B187" s="49" t="s">
        <v>284</v>
      </c>
      <c r="C187" s="56" t="s">
        <v>284</v>
      </c>
      <c r="D187" s="49" t="s">
        <v>14</v>
      </c>
      <c r="E187" s="27">
        <v>144.328</v>
      </c>
      <c r="F187" s="49" t="s">
        <v>544</v>
      </c>
    </row>
    <row r="188" spans="1:6" x14ac:dyDescent="0.35">
      <c r="A188" s="45">
        <v>44189</v>
      </c>
      <c r="B188" s="30" t="s">
        <v>109</v>
      </c>
      <c r="C188" s="56" t="s">
        <v>306</v>
      </c>
      <c r="D188" s="30" t="s">
        <v>11</v>
      </c>
      <c r="E188" s="27" t="s">
        <v>66</v>
      </c>
      <c r="F188" s="30" t="s">
        <v>413</v>
      </c>
    </row>
    <row r="189" spans="1:6" x14ac:dyDescent="0.35">
      <c r="A189" s="45">
        <v>44189</v>
      </c>
      <c r="B189" s="30" t="s">
        <v>163</v>
      </c>
      <c r="C189" s="56" t="s">
        <v>335</v>
      </c>
      <c r="D189" s="30" t="s">
        <v>18</v>
      </c>
      <c r="E189" s="27">
        <v>1150</v>
      </c>
      <c r="F189" s="30" t="s">
        <v>455</v>
      </c>
    </row>
    <row r="190" spans="1:6" x14ac:dyDescent="0.35">
      <c r="A190" s="45">
        <v>44193</v>
      </c>
      <c r="B190" s="30" t="s">
        <v>107</v>
      </c>
      <c r="C190" s="56" t="s">
        <v>304</v>
      </c>
      <c r="D190" s="30" t="s">
        <v>13</v>
      </c>
      <c r="E190" s="27" t="s">
        <v>66</v>
      </c>
      <c r="F190" s="30" t="s">
        <v>335</v>
      </c>
    </row>
    <row r="191" spans="1:6" x14ac:dyDescent="0.35">
      <c r="A191" s="45">
        <v>44193</v>
      </c>
      <c r="B191" s="30" t="s">
        <v>108</v>
      </c>
      <c r="C191" s="56" t="s">
        <v>305</v>
      </c>
      <c r="D191" s="30" t="s">
        <v>12</v>
      </c>
      <c r="E191" s="27" t="s">
        <v>66</v>
      </c>
      <c r="F191" s="30" t="s">
        <v>412</v>
      </c>
    </row>
    <row r="192" spans="1:6" x14ac:dyDescent="0.35">
      <c r="A192" s="45">
        <v>44193</v>
      </c>
      <c r="B192" s="30" t="s">
        <v>195</v>
      </c>
      <c r="C192" s="56" t="s">
        <v>55</v>
      </c>
      <c r="D192" s="30" t="s">
        <v>20</v>
      </c>
      <c r="E192" s="27" t="s">
        <v>66</v>
      </c>
      <c r="F192" s="30" t="s">
        <v>478</v>
      </c>
    </row>
    <row r="193" spans="1:6" x14ac:dyDescent="0.35">
      <c r="A193" s="45">
        <v>44193</v>
      </c>
      <c r="B193" s="30" t="s">
        <v>218</v>
      </c>
      <c r="C193" s="56" t="s">
        <v>370</v>
      </c>
      <c r="D193" s="30" t="s">
        <v>13</v>
      </c>
      <c r="E193" s="27">
        <v>525</v>
      </c>
      <c r="F193" s="30" t="s">
        <v>494</v>
      </c>
    </row>
    <row r="194" spans="1:6" x14ac:dyDescent="0.35">
      <c r="A194" s="45">
        <v>44194</v>
      </c>
      <c r="B194" s="30" t="s">
        <v>104</v>
      </c>
      <c r="C194" s="56" t="s">
        <v>62</v>
      </c>
      <c r="D194" s="30" t="s">
        <v>17</v>
      </c>
      <c r="E194" s="27" t="s">
        <v>66</v>
      </c>
      <c r="F194" s="30" t="s">
        <v>409</v>
      </c>
    </row>
    <row r="195" spans="1:6" x14ac:dyDescent="0.35">
      <c r="A195" s="45">
        <v>44194</v>
      </c>
      <c r="B195" s="30" t="s">
        <v>105</v>
      </c>
      <c r="C195" s="56" t="s">
        <v>302</v>
      </c>
      <c r="D195" s="30" t="s">
        <v>18</v>
      </c>
      <c r="E195" s="27" t="s">
        <v>66</v>
      </c>
      <c r="F195" s="30" t="s">
        <v>410</v>
      </c>
    </row>
    <row r="196" spans="1:6" x14ac:dyDescent="0.35">
      <c r="A196" s="45">
        <v>44194</v>
      </c>
      <c r="B196" s="30" t="s">
        <v>106</v>
      </c>
      <c r="C196" s="56" t="s">
        <v>303</v>
      </c>
      <c r="D196" s="30" t="s">
        <v>13</v>
      </c>
      <c r="E196" s="27" t="s">
        <v>66</v>
      </c>
      <c r="F196" s="30" t="s">
        <v>411</v>
      </c>
    </row>
    <row r="197" spans="1:6" x14ac:dyDescent="0.35">
      <c r="A197" s="45">
        <v>44194</v>
      </c>
      <c r="B197" s="30" t="s">
        <v>173</v>
      </c>
      <c r="C197" s="56" t="s">
        <v>341</v>
      </c>
      <c r="D197" s="30" t="s">
        <v>12</v>
      </c>
      <c r="E197" s="27">
        <v>421</v>
      </c>
      <c r="F197" s="30" t="s">
        <v>463</v>
      </c>
    </row>
    <row r="198" spans="1:6" x14ac:dyDescent="0.35">
      <c r="A198" s="45">
        <v>44195</v>
      </c>
      <c r="B198" s="30" t="s">
        <v>103</v>
      </c>
      <c r="C198" s="56" t="s">
        <v>103</v>
      </c>
      <c r="D198" s="30" t="s">
        <v>14</v>
      </c>
      <c r="E198" s="27" t="s">
        <v>66</v>
      </c>
      <c r="F198" s="30" t="s">
        <v>408</v>
      </c>
    </row>
    <row r="199" spans="1:6" x14ac:dyDescent="0.35">
      <c r="A199" s="45">
        <v>44195</v>
      </c>
      <c r="B199" s="30" t="s">
        <v>110</v>
      </c>
      <c r="C199" s="56" t="s">
        <v>307</v>
      </c>
      <c r="D199" s="30" t="s">
        <v>11</v>
      </c>
      <c r="E199" s="27">
        <v>37.542000000000002</v>
      </c>
      <c r="F199" s="30" t="s">
        <v>414</v>
      </c>
    </row>
    <row r="200" spans="1:6" x14ac:dyDescent="0.35">
      <c r="A200" s="47">
        <v>44195</v>
      </c>
      <c r="B200" s="49" t="s">
        <v>290</v>
      </c>
      <c r="C200" s="56" t="s">
        <v>62</v>
      </c>
      <c r="D200" s="49" t="s">
        <v>20</v>
      </c>
      <c r="E200" s="27" t="s">
        <v>66</v>
      </c>
      <c r="F200" s="49" t="s">
        <v>40</v>
      </c>
    </row>
    <row r="201" spans="1:6" x14ac:dyDescent="0.35">
      <c r="A201" s="47">
        <v>44195</v>
      </c>
      <c r="B201" s="49" t="s">
        <v>291</v>
      </c>
      <c r="C201" s="56" t="s">
        <v>402</v>
      </c>
      <c r="D201" s="49" t="s">
        <v>16</v>
      </c>
      <c r="E201" s="27" t="s">
        <v>66</v>
      </c>
      <c r="F201" s="49" t="s">
        <v>549</v>
      </c>
    </row>
    <row r="202" spans="1:6" x14ac:dyDescent="0.35">
      <c r="A202" s="45">
        <v>44196</v>
      </c>
      <c r="B202" s="30" t="s">
        <v>101</v>
      </c>
      <c r="C202" s="56" t="s">
        <v>300</v>
      </c>
      <c r="D202" s="30" t="s">
        <v>11</v>
      </c>
      <c r="E202" s="27" t="s">
        <v>66</v>
      </c>
      <c r="F202" s="30" t="s">
        <v>406</v>
      </c>
    </row>
    <row r="203" spans="1:6" x14ac:dyDescent="0.35">
      <c r="A203" s="45">
        <v>44196</v>
      </c>
      <c r="B203" s="30" t="s">
        <v>102</v>
      </c>
      <c r="C203" s="56" t="s">
        <v>301</v>
      </c>
      <c r="D203" s="30" t="s">
        <v>17</v>
      </c>
      <c r="E203" s="27" t="s">
        <v>66</v>
      </c>
      <c r="F203" s="30" t="s">
        <v>407</v>
      </c>
    </row>
    <row r="204" spans="1:6" x14ac:dyDescent="0.35">
      <c r="A204" s="45">
        <v>44196</v>
      </c>
      <c r="B204" s="30" t="s">
        <v>183</v>
      </c>
      <c r="C204" s="56" t="s">
        <v>311</v>
      </c>
      <c r="D204" s="30" t="s">
        <v>12</v>
      </c>
      <c r="E204" s="27" t="s">
        <v>66</v>
      </c>
      <c r="F204" s="30" t="s">
        <v>469</v>
      </c>
    </row>
    <row r="205" spans="1:6" x14ac:dyDescent="0.35">
      <c r="A205" s="47">
        <v>44196</v>
      </c>
      <c r="B205" s="49" t="s">
        <v>281</v>
      </c>
      <c r="C205" s="56" t="s">
        <v>378</v>
      </c>
      <c r="D205" s="49" t="s">
        <v>17</v>
      </c>
      <c r="E205" s="27" t="s">
        <v>66</v>
      </c>
      <c r="F205" s="49" t="s">
        <v>540</v>
      </c>
    </row>
    <row r="208" spans="1:6" x14ac:dyDescent="0.35">
      <c r="B208" s="38" t="s">
        <v>11</v>
      </c>
      <c r="C208" s="59">
        <f>COUNTIF($D$3:$D$205,B208)</f>
        <v>38</v>
      </c>
    </row>
    <row r="209" spans="2:3" x14ac:dyDescent="0.35">
      <c r="B209" s="38" t="s">
        <v>12</v>
      </c>
      <c r="C209" s="59">
        <f t="shared" ref="C209:C220" si="0">COUNTIF($D$3:$D$205,B209)</f>
        <v>28</v>
      </c>
    </row>
    <row r="210" spans="2:3" x14ac:dyDescent="0.35">
      <c r="B210" s="38" t="s">
        <v>13</v>
      </c>
      <c r="C210" s="59">
        <f t="shared" si="0"/>
        <v>24</v>
      </c>
    </row>
    <row r="211" spans="2:3" x14ac:dyDescent="0.35">
      <c r="B211" s="38" t="s">
        <v>14</v>
      </c>
      <c r="C211" s="59">
        <f t="shared" si="0"/>
        <v>19</v>
      </c>
    </row>
    <row r="212" spans="2:3" x14ac:dyDescent="0.35">
      <c r="B212" s="38" t="s">
        <v>20</v>
      </c>
      <c r="C212" s="59">
        <f t="shared" si="0"/>
        <v>12</v>
      </c>
    </row>
    <row r="213" spans="2:3" x14ac:dyDescent="0.35">
      <c r="B213" s="38" t="s">
        <v>15</v>
      </c>
      <c r="C213" s="59">
        <f t="shared" si="0"/>
        <v>6</v>
      </c>
    </row>
    <row r="214" spans="2:3" x14ac:dyDescent="0.35">
      <c r="B214" s="38" t="s">
        <v>17</v>
      </c>
      <c r="C214" s="59">
        <f t="shared" si="0"/>
        <v>12</v>
      </c>
    </row>
    <row r="215" spans="2:3" x14ac:dyDescent="0.35">
      <c r="B215" s="38" t="s">
        <v>10</v>
      </c>
      <c r="C215" s="59">
        <f t="shared" si="0"/>
        <v>8</v>
      </c>
    </row>
    <row r="216" spans="2:3" x14ac:dyDescent="0.35">
      <c r="B216" s="38" t="s">
        <v>16</v>
      </c>
      <c r="C216" s="59">
        <f t="shared" si="0"/>
        <v>7</v>
      </c>
    </row>
    <row r="217" spans="2:3" x14ac:dyDescent="0.35">
      <c r="B217" s="38" t="s">
        <v>19</v>
      </c>
      <c r="C217" s="59">
        <f t="shared" si="0"/>
        <v>27</v>
      </c>
    </row>
    <row r="218" spans="2:3" x14ac:dyDescent="0.35">
      <c r="B218" s="51" t="s">
        <v>18</v>
      </c>
      <c r="C218" s="59">
        <f t="shared" si="0"/>
        <v>17</v>
      </c>
    </row>
    <row r="219" spans="2:3" x14ac:dyDescent="0.35">
      <c r="B219" s="39" t="s">
        <v>33</v>
      </c>
      <c r="C219" s="59">
        <f t="shared" si="0"/>
        <v>5</v>
      </c>
    </row>
    <row r="220" spans="2:3" x14ac:dyDescent="0.35">
      <c r="B220" s="39" t="s">
        <v>64</v>
      </c>
      <c r="C220" s="59">
        <f t="shared" si="0"/>
        <v>0</v>
      </c>
    </row>
    <row r="221" spans="2:3" x14ac:dyDescent="0.35">
      <c r="B221" s="40" t="s">
        <v>24</v>
      </c>
      <c r="C221" s="60">
        <f>SUM(C208:C220)</f>
        <v>203</v>
      </c>
    </row>
  </sheetData>
  <sortState xmlns:xlrd2="http://schemas.microsoft.com/office/spreadsheetml/2017/richdata2" ref="A3:F205">
    <sortCondition ref="A3:A205"/>
  </sortState>
  <mergeCells count="1">
    <mergeCell ref="A1:F1"/>
  </mergeCells>
  <pageMargins left="0.75" right="0.75" top="1" bottom="1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D072C49FBE645B0C07A6AD6A6D6CE" ma:contentTypeVersion="9" ma:contentTypeDescription="Create a new document." ma:contentTypeScope="" ma:versionID="513259a6106c172f2eb94eff89a792d4">
  <xsd:schema xmlns:xsd="http://www.w3.org/2001/XMLSchema" xmlns:xs="http://www.w3.org/2001/XMLSchema" xmlns:p="http://schemas.microsoft.com/office/2006/metadata/properties" xmlns:ns3="30923803-de8f-47c9-bf7d-2751c9640970" targetNamespace="http://schemas.microsoft.com/office/2006/metadata/properties" ma:root="true" ma:fieldsID="62489edac83ccb6da5b45cdfc7a5e0cf" ns3:_="">
    <xsd:import namespace="30923803-de8f-47c9-bf7d-2751c96409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23803-de8f-47c9-bf7d-2751c96409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9EE99B-1FAA-4092-B093-92E80C53A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923803-de8f-47c9-bf7d-2751c96409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7770F2-EC23-480E-B992-96D94D67CF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A802EB-DE55-4BCF-9778-77F26A4EEEA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M&amp;A Quarter Breakdown</vt:lpstr>
      <vt:lpstr>Industry</vt:lpstr>
      <vt:lpstr>M&amp;A Exits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Centopani</dc:creator>
  <cp:lastModifiedBy>Bobby Drysdale</cp:lastModifiedBy>
  <dcterms:created xsi:type="dcterms:W3CDTF">2016-03-08T20:49:44Z</dcterms:created>
  <dcterms:modified xsi:type="dcterms:W3CDTF">2021-01-15T17:41:43Z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0x010100F22D072C49FBE645B0C07A6AD6A6D6CE</vt:lpwstr>
  </property>
</Properties>
</file>